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95" activeTab="0"/>
  </bookViews>
  <sheets>
    <sheet name="予選" sheetId="1" r:id="rId1"/>
    <sheet name="決勝ﾄｰﾅﾒﾝﾄ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<sst xmlns="http://schemas.openxmlformats.org/spreadsheetml/2006/main" count="288" uniqueCount="98">
  <si>
    <t>勝-分-敗</t>
  </si>
  <si>
    <t>勝点</t>
  </si>
  <si>
    <t>内野数</t>
  </si>
  <si>
    <t>順位</t>
  </si>
  <si>
    <t>-</t>
  </si>
  <si>
    <t>-</t>
  </si>
  <si>
    <t>決勝トーナメント</t>
  </si>
  <si>
    <t>B1</t>
  </si>
  <si>
    <t>A2</t>
  </si>
  <si>
    <t>E2</t>
  </si>
  <si>
    <t>D1</t>
  </si>
  <si>
    <t>E1</t>
  </si>
  <si>
    <t>C2</t>
  </si>
  <si>
    <t>勝点×100+内野数</t>
  </si>
  <si>
    <t>F2</t>
  </si>
  <si>
    <t>Aリーグ</t>
  </si>
  <si>
    <t>Bリーグ</t>
  </si>
  <si>
    <t>A1</t>
  </si>
  <si>
    <t>B2</t>
  </si>
  <si>
    <t>F1</t>
  </si>
  <si>
    <t>第20回春の全国小学生ﾄﾞｯｼﾞﾎﾞｰﾙ選手権　全国大会</t>
  </si>
  <si>
    <t>藤井寺避球倶楽部大和魂　大阪府</t>
  </si>
  <si>
    <t>くろぼくｶﾞｯﾂ　ｴｰｽ　　　　　　鳥取県</t>
  </si>
  <si>
    <t>Cリーグ</t>
  </si>
  <si>
    <t>付属ﾄﾞｯｼﾞﾌｧｲﾀｰｽﾞ　　　　　福井県</t>
  </si>
  <si>
    <t>だん玉ﾌｧｲﾀｰｽﾞ　　　　　　　京都府</t>
  </si>
  <si>
    <t>高須ﾄﾞﾗｺﾞﾝｷｯｽﾞ　　　　　　　広島県</t>
  </si>
  <si>
    <t>Dリーグ</t>
  </si>
  <si>
    <t>坂出ﾀﾞﾌﾞﾙｽﾋﾟﾘｯﾂ　　　　　　香川県</t>
  </si>
  <si>
    <t>うめちゃんズ　　　　　　　　　福岡県</t>
  </si>
  <si>
    <t>日進ﾚｲｸｽﾋﾟﾘｯﾄ　　　　　　　愛知県</t>
  </si>
  <si>
    <t>Ｅリーグ</t>
  </si>
  <si>
    <t>元江別　ﾚｯﾄﾞ・ｿﾙｼﾞｬｰ　　　北海道</t>
  </si>
  <si>
    <t>稲妻ﾚｲﾝﾎﾞｰｽﾞ　　　　　　　　広島県</t>
  </si>
  <si>
    <t>札幌ﾃﾞｨﾊﾞｰｽﾞ　　　　　　　　北海道</t>
  </si>
  <si>
    <t>一ツ橋ﾌｧｲﾀｰｽﾞ　　　　　　　高知県</t>
  </si>
  <si>
    <t>三島☆金狼                    静岡県</t>
  </si>
  <si>
    <t>祝梅ｺﾞットﾌｧｲﾀｰｽﾞ            北海道</t>
  </si>
  <si>
    <t>北吉井ﾎﾞﾝﾊﾞｰｽﾞ              愛媛県</t>
  </si>
  <si>
    <t>布師田の子ども              高知県</t>
  </si>
  <si>
    <t>長沢ﾌﾞﾙｰﾓﾝｽﾀｰｽﾞ            新潟県</t>
  </si>
  <si>
    <t>塚口ﾌﾞﾙｰﾌｧｲﾀｰｽﾞ　　　　 　兵庫県</t>
  </si>
  <si>
    <t>館ｼﾞｬﾝｸﾞﾙｰ　　　　　　　 　　宮城県</t>
  </si>
  <si>
    <t>旭ﾌｪﾆｯｸｽ                     長崎県</t>
  </si>
  <si>
    <t>白二ﾋﾞｸﾄﾘｰ                   福島県</t>
  </si>
  <si>
    <t>北小ｳﾞｸﾄﾘｰｽﾞ                福岡県</t>
  </si>
  <si>
    <t>BMﾊﾟﾜｰｽﾞ                     愛知県</t>
  </si>
  <si>
    <t>呉羽ﾄﾞｯｼﾞﾎﾞｰﾙｸﾗﾌﾞ         富山県</t>
  </si>
  <si>
    <t>七郷ｴﾝｼﾞｪﾙｽ　　　　　　　 　滋賀県</t>
  </si>
  <si>
    <t>横内ﾚｯﾄﾞｻﾝﾀﾞｰｽ　　　　 　　高知県</t>
  </si>
  <si>
    <t>城西ﾋﾞｸﾄﾘｰ　　　　　　　　　 愛知県</t>
  </si>
  <si>
    <t>WANOﾄﾞﾘｰﾑｽﾞ　　　　　　 　福島県</t>
  </si>
  <si>
    <t>W①</t>
  </si>
  <si>
    <t>D2</t>
  </si>
  <si>
    <t>A3</t>
  </si>
  <si>
    <t>C1</t>
  </si>
  <si>
    <t>W②</t>
  </si>
  <si>
    <t>C3</t>
  </si>
  <si>
    <t>WANOﾄﾞﾘｰﾑｽﾞ　　　　　　 　福島県</t>
  </si>
  <si>
    <t>札幌ﾃﾞｨﾊﾞｰｽﾞ　　　　　　　　北海道</t>
  </si>
  <si>
    <t>日進ﾚｲｸｽﾋﾟﾘｯﾄ　　　　　　　愛知県</t>
  </si>
  <si>
    <t>布師田の子ども              高知県</t>
  </si>
  <si>
    <t>館ｼﾞｬﾝｸﾞﾙｰ　　　　　　　 　　宮城県</t>
  </si>
  <si>
    <t>うめちゃんズ　　　　　　　　　福岡県</t>
  </si>
  <si>
    <t>Fリーグ</t>
  </si>
  <si>
    <t>七郷ｴﾝｼﾞｪﾙｽ　　　　　　　 　滋賀県</t>
  </si>
  <si>
    <t>長沢ﾌﾞﾙｰﾓﾝｽﾀｰｽﾞ            新潟県</t>
  </si>
  <si>
    <t>三島☆金狼                    静岡県</t>
  </si>
  <si>
    <t>北吉井ﾎﾞﾝﾊﾞｰｽﾞ              愛媛県</t>
  </si>
  <si>
    <t>付属ﾄﾞｯｼﾞﾌｧｲﾀｰｽﾞ　　　　　福井県</t>
  </si>
  <si>
    <t>北小ｳﾞｸﾄﾘｰｽﾞ                福岡県</t>
  </si>
  <si>
    <t>元江別　ﾚｯﾄﾞ・ｿﾙｼﾞｬｰ　　　北海道</t>
  </si>
  <si>
    <t>旭ﾌｪﾆｯｸｽ                     長崎県</t>
  </si>
  <si>
    <t>S6 6</t>
  </si>
  <si>
    <t>S6 5</t>
  </si>
  <si>
    <t>S7 6</t>
  </si>
  <si>
    <t>S7 7</t>
  </si>
  <si>
    <t>S8 9</t>
  </si>
  <si>
    <t>S8 7</t>
  </si>
  <si>
    <t>横内ﾚｯﾄﾞｻﾝﾀﾞｰｽ(4年生7人)高知県</t>
  </si>
  <si>
    <t>S9 9</t>
  </si>
  <si>
    <t>S9 8</t>
  </si>
  <si>
    <t>4   6</t>
  </si>
  <si>
    <t>9  7</t>
  </si>
  <si>
    <t>　</t>
  </si>
  <si>
    <t>1S  2S</t>
  </si>
  <si>
    <t>8  6</t>
  </si>
  <si>
    <t>10 10</t>
  </si>
  <si>
    <r>
      <t>1</t>
    </r>
    <r>
      <rPr>
        <sz val="11"/>
        <rFont val="ＭＳ Ｐゴシック"/>
        <family val="3"/>
      </rPr>
      <t>S</t>
    </r>
  </si>
  <si>
    <r>
      <t>2</t>
    </r>
    <r>
      <rPr>
        <sz val="11"/>
        <rFont val="ＭＳ Ｐゴシック"/>
        <family val="3"/>
      </rPr>
      <t>S</t>
    </r>
  </si>
  <si>
    <t>高須ﾄﾞﾗｺﾞﾝｷｯｽﾞ　　　　　　　広島県</t>
  </si>
  <si>
    <t>高須ﾄﾞﾗｺﾞﾝｷｯｽﾞ　広島県</t>
  </si>
  <si>
    <t>横内ﾚｯﾄﾞｻﾝﾀﾞｰｽ  高知県</t>
  </si>
  <si>
    <t>優勝</t>
  </si>
  <si>
    <t>準優勝</t>
  </si>
  <si>
    <t>第3位</t>
  </si>
  <si>
    <t>布師田の子ども    高知県</t>
  </si>
  <si>
    <t>日進ﾚｲｸｽﾋﾟﾘｯﾄ　　愛知県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</si>
</sst>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 quotePrefix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0" fillId="0" borderId="15" xfId="0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7" xfId="0" applyBorder="1" applyAlignment="1" applyProtection="1">
      <alignment vertical="center" wrapText="1"/>
      <protection/>
    </xf>
    <xf numFmtId="0" fontId="0" fillId="0" borderId="28" xfId="0" applyFill="1" applyBorder="1" applyAlignment="1">
      <alignment horizontal="right" vertic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distributed" vertical="center"/>
      <protection/>
    </xf>
    <xf numFmtId="0" fontId="0" fillId="0" borderId="37" xfId="0" applyBorder="1" applyAlignment="1" applyProtection="1">
      <alignment horizontal="distributed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6" fontId="1" fillId="0" borderId="0" xfId="18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workbookViewId="0" topLeftCell="A1">
      <selection activeCell="F10" sqref="F10:H10"/>
    </sheetView>
  </sheetViews>
  <sheetFormatPr defaultColWidth="9.00390625" defaultRowHeight="12.75" customHeight="1" outlineLevelCol="1"/>
  <cols>
    <col min="1" max="1" width="3.125" style="5" customWidth="1"/>
    <col min="2" max="2" width="30.00390625" style="5" customWidth="1"/>
    <col min="3" max="3" width="3.50390625" style="18" customWidth="1"/>
    <col min="4" max="4" width="1.875" style="18" customWidth="1"/>
    <col min="5" max="6" width="3.125" style="18" customWidth="1"/>
    <col min="7" max="7" width="1.875" style="18" customWidth="1"/>
    <col min="8" max="9" width="3.125" style="18" customWidth="1"/>
    <col min="10" max="10" width="1.875" style="18" customWidth="1"/>
    <col min="11" max="12" width="3.125" style="18" customWidth="1"/>
    <col min="13" max="13" width="1.875" style="18" customWidth="1"/>
    <col min="14" max="15" width="3.125" style="18" customWidth="1"/>
    <col min="16" max="16" width="1.875" style="18" customWidth="1"/>
    <col min="17" max="18" width="3.125" style="18" customWidth="1"/>
    <col min="19" max="19" width="1.875" style="18" customWidth="1"/>
    <col min="20" max="20" width="3.125" style="18" customWidth="1"/>
    <col min="21" max="21" width="2.625" style="5" customWidth="1"/>
    <col min="22" max="22" width="1.875" style="5" customWidth="1"/>
    <col min="23" max="23" width="2.625" style="5" customWidth="1"/>
    <col min="24" max="24" width="1.875" style="5" customWidth="1"/>
    <col min="25" max="25" width="2.625" style="5" customWidth="1"/>
    <col min="26" max="26" width="4.625" style="5" customWidth="1"/>
    <col min="27" max="28" width="3.625" style="5" customWidth="1"/>
    <col min="29" max="29" width="4.625" style="5" customWidth="1"/>
    <col min="30" max="30" width="6.75390625" style="26" hidden="1" customWidth="1" outlineLevel="1"/>
    <col min="31" max="31" width="8.875" style="43" customWidth="1" collapsed="1"/>
    <col min="32" max="16384" width="8.875" style="5" customWidth="1"/>
  </cols>
  <sheetData>
    <row r="1" spans="1:31" s="1" customFormat="1" ht="24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E1" s="42"/>
    </row>
    <row r="2" spans="1:31" s="1" customFormat="1" ht="2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E2" s="42"/>
    </row>
    <row r="3" spans="1:30" ht="12.75" customHeight="1">
      <c r="A3" s="2"/>
      <c r="B3" s="3" t="s">
        <v>15</v>
      </c>
      <c r="C3" s="103">
        <f>A4</f>
        <v>1</v>
      </c>
      <c r="D3" s="103"/>
      <c r="E3" s="104"/>
      <c r="F3" s="103">
        <f>A6</f>
        <v>2</v>
      </c>
      <c r="G3" s="103"/>
      <c r="H3" s="104"/>
      <c r="I3" s="105">
        <f>A8</f>
        <v>3</v>
      </c>
      <c r="J3" s="103"/>
      <c r="K3" s="104"/>
      <c r="L3" s="105">
        <v>4</v>
      </c>
      <c r="M3" s="103"/>
      <c r="N3" s="104"/>
      <c r="O3" s="105">
        <v>5</v>
      </c>
      <c r="P3" s="103"/>
      <c r="Q3" s="104"/>
      <c r="R3" s="105">
        <v>6</v>
      </c>
      <c r="S3" s="103"/>
      <c r="T3" s="104"/>
      <c r="U3" s="106" t="s">
        <v>0</v>
      </c>
      <c r="V3" s="107"/>
      <c r="W3" s="107"/>
      <c r="X3" s="107"/>
      <c r="Y3" s="108"/>
      <c r="Z3" s="4" t="s">
        <v>1</v>
      </c>
      <c r="AA3" s="105" t="s">
        <v>2</v>
      </c>
      <c r="AB3" s="104"/>
      <c r="AC3" s="4" t="s">
        <v>3</v>
      </c>
      <c r="AD3" s="24" t="s">
        <v>13</v>
      </c>
    </row>
    <row r="4" spans="1:30" ht="12.75" customHeight="1">
      <c r="A4" s="95">
        <v>1</v>
      </c>
      <c r="B4" s="97" t="s">
        <v>22</v>
      </c>
      <c r="C4" s="99"/>
      <c r="D4" s="99"/>
      <c r="E4" s="100"/>
      <c r="F4" s="98" t="str">
        <f>IF(F5+H5&gt;0,IF(F5&gt;H5,"○",IF(F5&lt;H5,"×","△")),"")</f>
        <v>×</v>
      </c>
      <c r="G4" s="91"/>
      <c r="H4" s="93"/>
      <c r="I4" s="98">
        <f>IF(I5+K5&gt;0,IF(I5&gt;K5,"○",IF(I5&lt;K5,"×","△")),"")</f>
      </c>
      <c r="J4" s="91"/>
      <c r="K4" s="93"/>
      <c r="L4" s="98" t="str">
        <f>IF(L5+N5&gt;0,IF(L5&gt;N5,"○",IF(L5&lt;N5,"×","△")),"")</f>
        <v>×</v>
      </c>
      <c r="M4" s="91"/>
      <c r="N4" s="93"/>
      <c r="O4" s="98">
        <f>IF(O5+Q5&gt;0,IF(O5&gt;Q5,"○",IF(O5&lt;Q5,"×","△")),"")</f>
      </c>
      <c r="P4" s="91"/>
      <c r="Q4" s="93"/>
      <c r="R4" s="98" t="str">
        <f>IF(R5+T5&gt;0,IF(R5&gt;T5,"○",IF(R5&lt;T5,"×","△")),"")</f>
        <v>×</v>
      </c>
      <c r="S4" s="91"/>
      <c r="T4" s="93"/>
      <c r="U4" s="101">
        <f>COUNTIF(C4:T4,"○")</f>
        <v>0</v>
      </c>
      <c r="V4" s="91" t="s">
        <v>4</v>
      </c>
      <c r="W4" s="91">
        <f>COUNTIF(C4:T4,"△")</f>
        <v>0</v>
      </c>
      <c r="X4" s="91" t="s">
        <v>4</v>
      </c>
      <c r="Y4" s="93">
        <f>COUNTIF(C4:T4,"×")</f>
        <v>3</v>
      </c>
      <c r="Z4" s="87">
        <f>U4*2+W4*1</f>
        <v>0</v>
      </c>
      <c r="AA4" s="6">
        <f>C5+F5+I5+L5+O5+R5</f>
        <v>16</v>
      </c>
      <c r="AB4" s="7"/>
      <c r="AC4" s="87">
        <f>RANK(AD4,$AD$4:$AD$15)</f>
        <v>6</v>
      </c>
      <c r="AD4" s="89">
        <f>Z4*100+AA4</f>
        <v>16</v>
      </c>
    </row>
    <row r="5" spans="1:30" ht="12.75" customHeight="1">
      <c r="A5" s="96"/>
      <c r="B5" s="67"/>
      <c r="C5" s="99"/>
      <c r="D5" s="99"/>
      <c r="E5" s="100"/>
      <c r="F5" s="8">
        <v>7</v>
      </c>
      <c r="G5" s="9" t="s">
        <v>5</v>
      </c>
      <c r="H5" s="10">
        <v>8</v>
      </c>
      <c r="I5" s="8"/>
      <c r="J5" s="9" t="s">
        <v>5</v>
      </c>
      <c r="K5" s="10"/>
      <c r="L5" s="25">
        <v>4</v>
      </c>
      <c r="M5" s="9" t="s">
        <v>5</v>
      </c>
      <c r="N5" s="10">
        <v>10</v>
      </c>
      <c r="O5" s="25"/>
      <c r="P5" s="9" t="s">
        <v>5</v>
      </c>
      <c r="Q5" s="10"/>
      <c r="R5" s="25">
        <v>5</v>
      </c>
      <c r="S5" s="9" t="s">
        <v>5</v>
      </c>
      <c r="T5" s="10">
        <v>6</v>
      </c>
      <c r="U5" s="102"/>
      <c r="V5" s="92"/>
      <c r="W5" s="92"/>
      <c r="X5" s="92"/>
      <c r="Y5" s="94"/>
      <c r="Z5" s="88"/>
      <c r="AA5" s="12"/>
      <c r="AB5" s="11">
        <f>E5+H5+K5+N5+Q5+T5</f>
        <v>24</v>
      </c>
      <c r="AC5" s="88"/>
      <c r="AD5" s="89"/>
    </row>
    <row r="6" spans="1:30" ht="12.75" customHeight="1">
      <c r="A6" s="95">
        <v>2</v>
      </c>
      <c r="B6" s="97" t="s">
        <v>38</v>
      </c>
      <c r="C6" s="98" t="str">
        <f>IF(C7+E7&gt;0,IF(C7&gt;E7,"○",IF(C7&lt;E7,"×","△")),"")</f>
        <v>○</v>
      </c>
      <c r="D6" s="91"/>
      <c r="E6" s="93"/>
      <c r="F6" s="99"/>
      <c r="G6" s="99"/>
      <c r="H6" s="100"/>
      <c r="I6" s="98" t="str">
        <f>IF(I7+K7&gt;0,IF(I7&gt;K7,"○",IF(I7&lt;K7,"×","△")),"")</f>
        <v>△</v>
      </c>
      <c r="J6" s="91"/>
      <c r="K6" s="93"/>
      <c r="L6" s="98">
        <f>IF(L7+N7&gt;0,IF(L7&gt;N7,"○",IF(L7&lt;N7,"×","△")),"")</f>
      </c>
      <c r="M6" s="91"/>
      <c r="N6" s="93"/>
      <c r="O6" s="98" t="str">
        <f>IF(O7+Q7&gt;0,IF(O7&gt;Q7,"○",IF(O7&lt;Q7,"×","△")),"")</f>
        <v>○</v>
      </c>
      <c r="P6" s="91"/>
      <c r="Q6" s="93"/>
      <c r="R6" s="98">
        <f>IF(R7+T7&gt;0,IF(R7&gt;T7,"○",IF(R7&lt;T7,"×","△")),"")</f>
      </c>
      <c r="S6" s="91"/>
      <c r="T6" s="93"/>
      <c r="U6" s="101">
        <f>COUNTIF(C6:T6,"○")</f>
        <v>2</v>
      </c>
      <c r="V6" s="91" t="s">
        <v>4</v>
      </c>
      <c r="W6" s="91">
        <f>COUNTIF(C6:T6,"△")</f>
        <v>1</v>
      </c>
      <c r="X6" s="91" t="s">
        <v>4</v>
      </c>
      <c r="Y6" s="93">
        <f>COUNTIF(C6:T6,"×")</f>
        <v>0</v>
      </c>
      <c r="Z6" s="87">
        <f>U6*2+W6*1</f>
        <v>5</v>
      </c>
      <c r="AA6" s="6">
        <f>C7+F7+I7+L7+O7+R7</f>
        <v>25</v>
      </c>
      <c r="AB6" s="7"/>
      <c r="AC6" s="87">
        <f>RANK(AD6,$AD$4:$AD$15)</f>
        <v>3</v>
      </c>
      <c r="AD6" s="89">
        <f>Z6*100+AA6</f>
        <v>525</v>
      </c>
    </row>
    <row r="7" spans="1:30" ht="12.75" customHeight="1">
      <c r="A7" s="96"/>
      <c r="B7" s="67"/>
      <c r="C7" s="8">
        <f>H5</f>
        <v>8</v>
      </c>
      <c r="D7" s="9" t="s">
        <v>5</v>
      </c>
      <c r="E7" s="10">
        <f>F5</f>
        <v>7</v>
      </c>
      <c r="F7" s="99"/>
      <c r="G7" s="99"/>
      <c r="H7" s="100"/>
      <c r="I7" s="8">
        <v>7</v>
      </c>
      <c r="J7" s="9" t="s">
        <v>5</v>
      </c>
      <c r="K7" s="10">
        <v>7</v>
      </c>
      <c r="L7" s="25"/>
      <c r="M7" s="9" t="s">
        <v>5</v>
      </c>
      <c r="N7" s="10"/>
      <c r="O7" s="25">
        <v>10</v>
      </c>
      <c r="P7" s="9" t="s">
        <v>5</v>
      </c>
      <c r="Q7" s="10">
        <v>5</v>
      </c>
      <c r="R7" s="25"/>
      <c r="S7" s="9" t="s">
        <v>5</v>
      </c>
      <c r="T7" s="10"/>
      <c r="U7" s="102"/>
      <c r="V7" s="92"/>
      <c r="W7" s="92"/>
      <c r="X7" s="92"/>
      <c r="Y7" s="94"/>
      <c r="Z7" s="88"/>
      <c r="AA7" s="12"/>
      <c r="AB7" s="11">
        <f>E7+H7+K7+N7+Q7+T7</f>
        <v>19</v>
      </c>
      <c r="AC7" s="88"/>
      <c r="AD7" s="89"/>
    </row>
    <row r="8" spans="1:30" ht="12.75" customHeight="1">
      <c r="A8" s="95">
        <v>3</v>
      </c>
      <c r="B8" s="97" t="s">
        <v>21</v>
      </c>
      <c r="C8" s="98">
        <f>IF(C9+E9&gt;0,IF(C9&gt;E9,"○",IF(C9&lt;E9,"×","△")),"")</f>
      </c>
      <c r="D8" s="91"/>
      <c r="E8" s="93"/>
      <c r="F8" s="98" t="str">
        <f>IF(F9+H9&gt;0,IF(F9&gt;H9,"○",IF(F9&lt;H9,"×","△")),"")</f>
        <v>△</v>
      </c>
      <c r="G8" s="91"/>
      <c r="H8" s="93"/>
      <c r="I8" s="99"/>
      <c r="J8" s="99"/>
      <c r="K8" s="100"/>
      <c r="L8" s="98" t="str">
        <f>IF(L9+N9&gt;0,IF(L9&gt;N9,"○",IF(L9&lt;N9,"×","△")),"")</f>
        <v>×</v>
      </c>
      <c r="M8" s="91"/>
      <c r="N8" s="93"/>
      <c r="O8" s="98">
        <f>IF(O9+Q9&gt;0,IF(O9&gt;Q9,"○",IF(O9&lt;Q9,"×","△")),"")</f>
      </c>
      <c r="P8" s="91"/>
      <c r="Q8" s="93"/>
      <c r="R8" s="98" t="str">
        <f>IF(R9+T9&gt;0,IF(R9&gt;T9,"○",IF(R9&lt;T9,"×","△")),"")</f>
        <v>×</v>
      </c>
      <c r="S8" s="91"/>
      <c r="T8" s="93"/>
      <c r="U8" s="101">
        <f>COUNTIF(C8:T8,"○")</f>
        <v>0</v>
      </c>
      <c r="V8" s="91" t="s">
        <v>4</v>
      </c>
      <c r="W8" s="91">
        <f>COUNTIF(C8:T8,"△")</f>
        <v>1</v>
      </c>
      <c r="X8" s="91" t="s">
        <v>4</v>
      </c>
      <c r="Y8" s="93">
        <f>COUNTIF(C8:T8,"×")</f>
        <v>2</v>
      </c>
      <c r="Z8" s="87">
        <f>U8*2+W8*1</f>
        <v>1</v>
      </c>
      <c r="AA8" s="6">
        <f>C9+F9+I9+L9+O9+R9</f>
        <v>19</v>
      </c>
      <c r="AB8" s="7"/>
      <c r="AC8" s="87">
        <f>RANK(AD8,$AD$4:$AD$15)</f>
        <v>4</v>
      </c>
      <c r="AD8" s="89">
        <f>Z8*100+AA8</f>
        <v>119</v>
      </c>
    </row>
    <row r="9" spans="1:30" ht="12.75" customHeight="1">
      <c r="A9" s="96"/>
      <c r="B9" s="67"/>
      <c r="C9" s="8">
        <f>K5</f>
        <v>0</v>
      </c>
      <c r="D9" s="9" t="s">
        <v>5</v>
      </c>
      <c r="E9" s="10">
        <f>I5</f>
        <v>0</v>
      </c>
      <c r="F9" s="8">
        <f>K7</f>
        <v>7</v>
      </c>
      <c r="G9" s="9" t="s">
        <v>5</v>
      </c>
      <c r="H9" s="10">
        <f>I7</f>
        <v>7</v>
      </c>
      <c r="I9" s="99"/>
      <c r="J9" s="99"/>
      <c r="K9" s="100"/>
      <c r="L9" s="8">
        <v>8</v>
      </c>
      <c r="M9" s="9" t="s">
        <v>5</v>
      </c>
      <c r="N9" s="10">
        <v>10</v>
      </c>
      <c r="O9" s="8"/>
      <c r="P9" s="9" t="s">
        <v>5</v>
      </c>
      <c r="Q9" s="10"/>
      <c r="R9" s="8">
        <v>4</v>
      </c>
      <c r="S9" s="9" t="s">
        <v>5</v>
      </c>
      <c r="T9" s="10">
        <v>7</v>
      </c>
      <c r="U9" s="102"/>
      <c r="V9" s="92"/>
      <c r="W9" s="92"/>
      <c r="X9" s="92"/>
      <c r="Y9" s="94"/>
      <c r="Z9" s="88"/>
      <c r="AA9" s="12"/>
      <c r="AB9" s="11">
        <f>E9+H9+K9+N9+Q9+T9</f>
        <v>24</v>
      </c>
      <c r="AC9" s="88"/>
      <c r="AD9" s="89"/>
    </row>
    <row r="10" spans="1:30" ht="12.75" customHeight="1">
      <c r="A10" s="95">
        <v>4</v>
      </c>
      <c r="B10" s="97" t="s">
        <v>40</v>
      </c>
      <c r="C10" s="98" t="str">
        <f>IF(C11+E11&gt;0,IF(C11&gt;E11,"○",IF(C11&lt;E11,"×","△")),"")</f>
        <v>○</v>
      </c>
      <c r="D10" s="91"/>
      <c r="E10" s="93"/>
      <c r="F10" s="98">
        <f>IF(F11+H11&gt;0,IF(F11&gt;H11,"○",IF(F11&lt;H11,"×","△")),"")</f>
      </c>
      <c r="G10" s="91"/>
      <c r="H10" s="93"/>
      <c r="I10" s="98" t="str">
        <f>IF(I11+K11&gt;0,IF(I11&gt;K11,"○",IF(I11&lt;K11,"×","△")),"")</f>
        <v>○</v>
      </c>
      <c r="J10" s="91"/>
      <c r="K10" s="93"/>
      <c r="L10" s="99"/>
      <c r="M10" s="99"/>
      <c r="N10" s="100"/>
      <c r="O10" s="98" t="str">
        <f>IF(O11+Q11&gt;0,IF(O11&gt;Q11,"○",IF(O11&lt;Q11,"×","△")),"")</f>
        <v>○</v>
      </c>
      <c r="P10" s="91"/>
      <c r="Q10" s="93"/>
      <c r="R10" s="98">
        <f>IF(R11+T11&gt;0,IF(R11&gt;T11,"○",IF(R11&lt;T11,"×","△")),"")</f>
      </c>
      <c r="S10" s="91"/>
      <c r="T10" s="93"/>
      <c r="U10" s="101">
        <f>COUNTIF(C10:T10,"○")</f>
        <v>3</v>
      </c>
      <c r="V10" s="91" t="s">
        <v>4</v>
      </c>
      <c r="W10" s="91">
        <f>COUNTIF(C10:T10,"△")</f>
        <v>0</v>
      </c>
      <c r="X10" s="91" t="s">
        <v>4</v>
      </c>
      <c r="Y10" s="93">
        <f>COUNTIF(C10:T10,"×")</f>
        <v>0</v>
      </c>
      <c r="Z10" s="87">
        <f>U10*2+W10*1</f>
        <v>6</v>
      </c>
      <c r="AA10" s="6">
        <f>C11+F11+I11+L11+O11+R11</f>
        <v>27</v>
      </c>
      <c r="AB10" s="7"/>
      <c r="AC10" s="87">
        <f>RANK(AD10,$AD$4:$AD$15)</f>
        <v>1</v>
      </c>
      <c r="AD10" s="89">
        <f>Z10*100+AA10</f>
        <v>627</v>
      </c>
    </row>
    <row r="11" spans="1:30" ht="12.75" customHeight="1">
      <c r="A11" s="96"/>
      <c r="B11" s="67"/>
      <c r="C11" s="8">
        <f>N5</f>
        <v>10</v>
      </c>
      <c r="D11" s="9" t="s">
        <v>5</v>
      </c>
      <c r="E11" s="8">
        <f>L5</f>
        <v>4</v>
      </c>
      <c r="F11" s="8">
        <f>N7</f>
        <v>0</v>
      </c>
      <c r="G11" s="9" t="s">
        <v>5</v>
      </c>
      <c r="H11" s="10">
        <f>L7</f>
        <v>0</v>
      </c>
      <c r="I11" s="8">
        <f>N9</f>
        <v>10</v>
      </c>
      <c r="J11" s="9" t="s">
        <v>5</v>
      </c>
      <c r="K11" s="10">
        <f>L9</f>
        <v>8</v>
      </c>
      <c r="L11" s="99"/>
      <c r="M11" s="99"/>
      <c r="N11" s="100"/>
      <c r="O11" s="8">
        <v>7</v>
      </c>
      <c r="P11" s="9" t="s">
        <v>5</v>
      </c>
      <c r="Q11" s="10">
        <v>6</v>
      </c>
      <c r="R11" s="8"/>
      <c r="S11" s="9" t="s">
        <v>5</v>
      </c>
      <c r="T11" s="10"/>
      <c r="U11" s="102"/>
      <c r="V11" s="92"/>
      <c r="W11" s="92"/>
      <c r="X11" s="92"/>
      <c r="Y11" s="94"/>
      <c r="Z11" s="88"/>
      <c r="AA11" s="12"/>
      <c r="AB11" s="11">
        <f>E11+H11+K11+N11+Q11+T11</f>
        <v>18</v>
      </c>
      <c r="AC11" s="88"/>
      <c r="AD11" s="89"/>
    </row>
    <row r="12" spans="1:30" ht="12.75" customHeight="1">
      <c r="A12" s="95">
        <v>5</v>
      </c>
      <c r="B12" s="97" t="s">
        <v>37</v>
      </c>
      <c r="C12" s="98">
        <f>IF(C13+E13&gt;0,IF(C13&gt;E13,"○",IF(C13&lt;E13,"×","△")),"")</f>
      </c>
      <c r="D12" s="91"/>
      <c r="E12" s="93"/>
      <c r="F12" s="98" t="str">
        <f>IF(F13+H13&gt;0,IF(F13&gt;H13,"○",IF(F13&lt;H13,"×","△")),"")</f>
        <v>×</v>
      </c>
      <c r="G12" s="91"/>
      <c r="H12" s="93"/>
      <c r="I12" s="98">
        <f>IF(I13+K13&gt;0,IF(I13&gt;K13,"○",IF(I13&lt;K13,"×","△")),"")</f>
      </c>
      <c r="J12" s="91"/>
      <c r="K12" s="93"/>
      <c r="L12" s="98" t="str">
        <f>IF(L13+N13&gt;0,IF(L13&gt;N13,"○",IF(L13&lt;N13,"×","△")),"")</f>
        <v>×</v>
      </c>
      <c r="M12" s="91"/>
      <c r="N12" s="93"/>
      <c r="O12" s="99"/>
      <c r="P12" s="99"/>
      <c r="Q12" s="100"/>
      <c r="R12" s="98" t="str">
        <f>IF(R13+T13&gt;0,IF(R13&gt;T13,"○",IF(R13&lt;T13,"×","△")),"")</f>
        <v>×</v>
      </c>
      <c r="S12" s="91"/>
      <c r="T12" s="93"/>
      <c r="U12" s="101">
        <f>COUNTIF(C12:T12,"○")</f>
        <v>0</v>
      </c>
      <c r="V12" s="91" t="s">
        <v>4</v>
      </c>
      <c r="W12" s="91">
        <f>COUNTIF(C12:T12,"△")</f>
        <v>0</v>
      </c>
      <c r="X12" s="91" t="s">
        <v>4</v>
      </c>
      <c r="Y12" s="93">
        <f>COUNTIF(C12:T12,"×")</f>
        <v>3</v>
      </c>
      <c r="Z12" s="87">
        <f>U12*2+W12*1</f>
        <v>0</v>
      </c>
      <c r="AA12" s="6">
        <f>C13+F13+I13+L13+O13+R13</f>
        <v>17</v>
      </c>
      <c r="AB12" s="7"/>
      <c r="AC12" s="87">
        <f>RANK(AD12,$AD$4:$AD$15)</f>
        <v>5</v>
      </c>
      <c r="AD12" s="89">
        <f>Z12*100+AA12</f>
        <v>17</v>
      </c>
    </row>
    <row r="13" spans="1:30" ht="12.75" customHeight="1">
      <c r="A13" s="96"/>
      <c r="B13" s="67"/>
      <c r="C13" s="8">
        <f>Q5</f>
        <v>0</v>
      </c>
      <c r="D13" s="9" t="s">
        <v>5</v>
      </c>
      <c r="E13" s="10">
        <f>O5</f>
        <v>0</v>
      </c>
      <c r="F13" s="8">
        <f>Q7</f>
        <v>5</v>
      </c>
      <c r="G13" s="9" t="s">
        <v>5</v>
      </c>
      <c r="H13" s="10">
        <f>O7</f>
        <v>10</v>
      </c>
      <c r="I13" s="8">
        <f>Q9</f>
        <v>0</v>
      </c>
      <c r="J13" s="9" t="s">
        <v>5</v>
      </c>
      <c r="K13" s="10">
        <f>O9</f>
        <v>0</v>
      </c>
      <c r="L13" s="8">
        <f>Q11</f>
        <v>6</v>
      </c>
      <c r="M13" s="9" t="s">
        <v>5</v>
      </c>
      <c r="N13" s="10">
        <f>O11</f>
        <v>7</v>
      </c>
      <c r="O13" s="99"/>
      <c r="P13" s="99"/>
      <c r="Q13" s="100"/>
      <c r="R13" s="8">
        <v>6</v>
      </c>
      <c r="S13" s="9" t="s">
        <v>5</v>
      </c>
      <c r="T13" s="10">
        <v>7</v>
      </c>
      <c r="U13" s="102"/>
      <c r="V13" s="92"/>
      <c r="W13" s="92"/>
      <c r="X13" s="92"/>
      <c r="Y13" s="94"/>
      <c r="Z13" s="88"/>
      <c r="AA13" s="12"/>
      <c r="AB13" s="11">
        <f>E13+H13+K13+N13+Q13+T13</f>
        <v>24</v>
      </c>
      <c r="AC13" s="88"/>
      <c r="AD13" s="89"/>
    </row>
    <row r="14" spans="1:30" ht="12.75" customHeight="1">
      <c r="A14" s="95">
        <v>6</v>
      </c>
      <c r="B14" s="97" t="s">
        <v>36</v>
      </c>
      <c r="C14" s="98" t="str">
        <f>IF(C15+E15&gt;0,IF(C15&gt;E15,"○",IF(C15&lt;E15,"×","△")),"")</f>
        <v>○</v>
      </c>
      <c r="D14" s="91"/>
      <c r="E14" s="93"/>
      <c r="F14" s="98">
        <f>IF(F15+H15&gt;0,IF(F15&gt;H15,"○",IF(F15&lt;H15,"×","△")),"")</f>
      </c>
      <c r="G14" s="91"/>
      <c r="H14" s="93"/>
      <c r="I14" s="98" t="str">
        <f>IF(I15+K15&gt;0,IF(I15&gt;K15,"○",IF(I15&lt;K15,"×","△")),"")</f>
        <v>○</v>
      </c>
      <c r="J14" s="91"/>
      <c r="K14" s="93"/>
      <c r="L14" s="98">
        <f>IF(L15+N15&gt;0,IF(L15&gt;N15,"○",IF(L15&lt;N15,"×","△")),"")</f>
      </c>
      <c r="M14" s="91"/>
      <c r="N14" s="93"/>
      <c r="O14" s="98" t="str">
        <f>IF(O15+Q15&gt;0,IF(O15&gt;Q15,"○",IF(O15&lt;Q15,"×","△")),"")</f>
        <v>○</v>
      </c>
      <c r="P14" s="91"/>
      <c r="Q14" s="93"/>
      <c r="R14" s="99"/>
      <c r="S14" s="99"/>
      <c r="T14" s="100"/>
      <c r="U14" s="101">
        <f>COUNTIF(C14:T14,"○")</f>
        <v>3</v>
      </c>
      <c r="V14" s="91" t="s">
        <v>4</v>
      </c>
      <c r="W14" s="91">
        <f>COUNTIF(C14:T14,"△")</f>
        <v>0</v>
      </c>
      <c r="X14" s="91" t="s">
        <v>4</v>
      </c>
      <c r="Y14" s="93">
        <f>COUNTIF(C14:T14,"×")</f>
        <v>0</v>
      </c>
      <c r="Z14" s="87">
        <f>U14*2+W14*1</f>
        <v>6</v>
      </c>
      <c r="AA14" s="6">
        <f>C15+F15+I15+L15+O15+R15</f>
        <v>20</v>
      </c>
      <c r="AB14" s="7"/>
      <c r="AC14" s="87">
        <f>RANK(AD14,$AD$4:$AD$15)</f>
        <v>2</v>
      </c>
      <c r="AD14" s="89">
        <f>Z14*100+AA14</f>
        <v>620</v>
      </c>
    </row>
    <row r="15" spans="1:30" ht="12.75" customHeight="1">
      <c r="A15" s="96"/>
      <c r="B15" s="67"/>
      <c r="C15" s="8">
        <f>T5</f>
        <v>6</v>
      </c>
      <c r="D15" s="9" t="s">
        <v>5</v>
      </c>
      <c r="E15" s="10">
        <f>R5</f>
        <v>5</v>
      </c>
      <c r="F15" s="8">
        <f>T7</f>
        <v>0</v>
      </c>
      <c r="G15" s="9" t="s">
        <v>5</v>
      </c>
      <c r="H15" s="10">
        <f>R7</f>
        <v>0</v>
      </c>
      <c r="I15" s="8">
        <f>T9</f>
        <v>7</v>
      </c>
      <c r="J15" s="9" t="s">
        <v>5</v>
      </c>
      <c r="K15" s="10">
        <f>R9</f>
        <v>4</v>
      </c>
      <c r="L15" s="8">
        <f>T11</f>
        <v>0</v>
      </c>
      <c r="M15" s="9" t="s">
        <v>5</v>
      </c>
      <c r="N15" s="10">
        <f>R11</f>
        <v>0</v>
      </c>
      <c r="O15" s="8">
        <f>T13</f>
        <v>7</v>
      </c>
      <c r="P15" s="9" t="s">
        <v>5</v>
      </c>
      <c r="Q15" s="10">
        <f>R13</f>
        <v>6</v>
      </c>
      <c r="R15" s="99"/>
      <c r="S15" s="99"/>
      <c r="T15" s="100"/>
      <c r="U15" s="102"/>
      <c r="V15" s="92"/>
      <c r="W15" s="92"/>
      <c r="X15" s="92"/>
      <c r="Y15" s="94"/>
      <c r="Z15" s="88"/>
      <c r="AA15" s="12"/>
      <c r="AB15" s="11">
        <f>E15+H15+K15+N15+Q15+T15</f>
        <v>15</v>
      </c>
      <c r="AC15" s="88"/>
      <c r="AD15" s="89"/>
    </row>
    <row r="16" spans="1:30" ht="12.75" customHeight="1">
      <c r="A16" s="13"/>
      <c r="B16" s="14"/>
      <c r="C16" s="15"/>
      <c r="D16" s="16"/>
      <c r="E16" s="15"/>
      <c r="F16" s="15"/>
      <c r="G16" s="16"/>
      <c r="H16" s="15"/>
      <c r="I16" s="15"/>
      <c r="J16" s="16"/>
      <c r="K16" s="15"/>
      <c r="L16" s="15"/>
      <c r="M16" s="16"/>
      <c r="N16" s="15"/>
      <c r="O16" s="15"/>
      <c r="P16" s="16"/>
      <c r="Q16" s="15"/>
      <c r="R16" s="15"/>
      <c r="S16" s="16"/>
      <c r="T16" s="15"/>
      <c r="U16" s="17"/>
      <c r="V16" s="17"/>
      <c r="W16" s="17"/>
      <c r="X16" s="17"/>
      <c r="Y16" s="17"/>
      <c r="Z16" s="17"/>
      <c r="AA16" s="17"/>
      <c r="AB16" s="17"/>
      <c r="AC16" s="17"/>
      <c r="AD16" s="27"/>
    </row>
    <row r="17" spans="1:34" ht="12.75" customHeight="1">
      <c r="A17" s="2"/>
      <c r="B17" s="3" t="s">
        <v>16</v>
      </c>
      <c r="C17" s="103">
        <f>A18</f>
        <v>7</v>
      </c>
      <c r="D17" s="103"/>
      <c r="E17" s="104"/>
      <c r="F17" s="103">
        <f>A20</f>
        <v>8</v>
      </c>
      <c r="G17" s="103"/>
      <c r="H17" s="104"/>
      <c r="I17" s="105">
        <f>A22</f>
        <v>9</v>
      </c>
      <c r="J17" s="103"/>
      <c r="K17" s="104"/>
      <c r="L17" s="105">
        <f>A24</f>
        <v>10</v>
      </c>
      <c r="M17" s="103"/>
      <c r="N17" s="104"/>
      <c r="O17" s="105"/>
      <c r="P17" s="103"/>
      <c r="Q17" s="104"/>
      <c r="R17" s="105"/>
      <c r="S17" s="103"/>
      <c r="T17" s="104"/>
      <c r="U17" s="106" t="s">
        <v>0</v>
      </c>
      <c r="V17" s="107"/>
      <c r="W17" s="107"/>
      <c r="X17" s="107"/>
      <c r="Y17" s="108"/>
      <c r="Z17" s="4" t="s">
        <v>1</v>
      </c>
      <c r="AA17" s="105" t="s">
        <v>2</v>
      </c>
      <c r="AB17" s="104"/>
      <c r="AC17" s="4" t="s">
        <v>3</v>
      </c>
      <c r="AD17" s="24" t="s">
        <v>13</v>
      </c>
      <c r="AF17" s="90"/>
      <c r="AG17" s="90"/>
      <c r="AH17" s="90"/>
    </row>
    <row r="18" spans="1:34" ht="12.75" customHeight="1">
      <c r="A18" s="95">
        <v>7</v>
      </c>
      <c r="B18" s="97" t="s">
        <v>41</v>
      </c>
      <c r="C18" s="99"/>
      <c r="D18" s="99"/>
      <c r="E18" s="100"/>
      <c r="F18" s="98" t="str">
        <f>IF(F19+H19&gt;0,IF(F19&gt;H19,"○",IF(F19&lt;H19,"×","△")),"")</f>
        <v>×</v>
      </c>
      <c r="G18" s="91"/>
      <c r="H18" s="93"/>
      <c r="I18" s="98" t="str">
        <f>IF(I19+K19&gt;0,IF(I19&gt;K19,"○",IF(I19&lt;K19,"×","△")),"")</f>
        <v>×</v>
      </c>
      <c r="J18" s="91"/>
      <c r="K18" s="93"/>
      <c r="L18" s="98" t="str">
        <f>IF(L19+N19&gt;0,IF(L19&gt;N19,"○",IF(L19&lt;N19,"×","△")),"")</f>
        <v>×</v>
      </c>
      <c r="M18" s="91"/>
      <c r="N18" s="93"/>
      <c r="O18" s="81"/>
      <c r="P18" s="82"/>
      <c r="Q18" s="83"/>
      <c r="R18" s="81"/>
      <c r="S18" s="82"/>
      <c r="T18" s="83"/>
      <c r="U18" s="101">
        <f>COUNTIF(C18:N18,"○")</f>
        <v>0</v>
      </c>
      <c r="V18" s="91" t="s">
        <v>4</v>
      </c>
      <c r="W18" s="91">
        <f>COUNTIF(C18:N18,"△")</f>
        <v>0</v>
      </c>
      <c r="X18" s="91" t="s">
        <v>4</v>
      </c>
      <c r="Y18" s="93">
        <f>COUNTIF(C18:N18,"×")</f>
        <v>3</v>
      </c>
      <c r="Z18" s="87">
        <f>U18*2+W18*1</f>
        <v>0</v>
      </c>
      <c r="AA18" s="6">
        <f>C19+F19+I19+L19</f>
        <v>12</v>
      </c>
      <c r="AB18" s="7"/>
      <c r="AC18" s="87">
        <f>RANK(AD18,$AD$18:$AD$25)</f>
        <v>4</v>
      </c>
      <c r="AD18" s="89">
        <f>Z18*100+AA18</f>
        <v>12</v>
      </c>
      <c r="AF18" s="90"/>
      <c r="AG18" s="90"/>
      <c r="AH18" s="90"/>
    </row>
    <row r="19" spans="1:30" ht="12.75" customHeight="1">
      <c r="A19" s="96"/>
      <c r="B19" s="67"/>
      <c r="C19" s="99"/>
      <c r="D19" s="99"/>
      <c r="E19" s="100"/>
      <c r="F19" s="8">
        <v>2</v>
      </c>
      <c r="G19" s="9" t="s">
        <v>5</v>
      </c>
      <c r="H19" s="10">
        <v>8</v>
      </c>
      <c r="I19" s="8">
        <v>5</v>
      </c>
      <c r="J19" s="9" t="s">
        <v>5</v>
      </c>
      <c r="K19" s="10">
        <v>11</v>
      </c>
      <c r="L19" s="25">
        <v>5</v>
      </c>
      <c r="M19" s="9" t="s">
        <v>5</v>
      </c>
      <c r="N19" s="10">
        <v>8</v>
      </c>
      <c r="O19" s="84"/>
      <c r="P19" s="85"/>
      <c r="Q19" s="86"/>
      <c r="R19" s="84"/>
      <c r="S19" s="85"/>
      <c r="T19" s="86"/>
      <c r="U19" s="102"/>
      <c r="V19" s="92"/>
      <c r="W19" s="92"/>
      <c r="X19" s="92"/>
      <c r="Y19" s="94"/>
      <c r="Z19" s="88"/>
      <c r="AA19" s="12"/>
      <c r="AB19" s="11">
        <f>E19+H19+K19+N19</f>
        <v>27</v>
      </c>
      <c r="AC19" s="88"/>
      <c r="AD19" s="89"/>
    </row>
    <row r="20" spans="1:30" ht="12.75" customHeight="1">
      <c r="A20" s="95">
        <v>8</v>
      </c>
      <c r="B20" s="97" t="s">
        <v>42</v>
      </c>
      <c r="C20" s="98" t="str">
        <f>IF(C21+E21&gt;0,IF(C21&gt;E21,"○",IF(C21&lt;E21,"×","△")),"")</f>
        <v>○</v>
      </c>
      <c r="D20" s="91"/>
      <c r="E20" s="93"/>
      <c r="F20" s="99"/>
      <c r="G20" s="99"/>
      <c r="H20" s="100"/>
      <c r="I20" s="98" t="str">
        <f>IF(I21+K21&gt;0,IF(I21&gt;K21,"○",IF(I21&lt;K21,"×","△")),"")</f>
        <v>×</v>
      </c>
      <c r="J20" s="91"/>
      <c r="K20" s="93"/>
      <c r="L20" s="98" t="str">
        <f>IF(L21+N21&gt;0,IF(L21&gt;N21,"○",IF(L21&lt;N21,"×","△")),"")</f>
        <v>○</v>
      </c>
      <c r="M20" s="91"/>
      <c r="N20" s="93"/>
      <c r="O20" s="81"/>
      <c r="P20" s="82"/>
      <c r="Q20" s="83"/>
      <c r="R20" s="81"/>
      <c r="S20" s="82"/>
      <c r="T20" s="83"/>
      <c r="U20" s="101">
        <f>COUNTIF(C20:N20,"○")</f>
        <v>2</v>
      </c>
      <c r="V20" s="91" t="s">
        <v>4</v>
      </c>
      <c r="W20" s="91">
        <f>COUNTIF(C20:N20,"△")</f>
        <v>0</v>
      </c>
      <c r="X20" s="91" t="s">
        <v>4</v>
      </c>
      <c r="Y20" s="93">
        <f>COUNTIF(C20:N20,"×")</f>
        <v>1</v>
      </c>
      <c r="Z20" s="87">
        <f>U20*2+W20*1</f>
        <v>4</v>
      </c>
      <c r="AA20" s="6">
        <f>C21+F21+I21+L21</f>
        <v>15</v>
      </c>
      <c r="AB20" s="7"/>
      <c r="AC20" s="87">
        <f>RANK(AD20,$AD$18:$AD$25)</f>
        <v>2</v>
      </c>
      <c r="AD20" s="89">
        <f>Z20*100+AA20</f>
        <v>415</v>
      </c>
    </row>
    <row r="21" spans="1:30" ht="12.75" customHeight="1">
      <c r="A21" s="96"/>
      <c r="B21" s="67"/>
      <c r="C21" s="8">
        <f>H19</f>
        <v>8</v>
      </c>
      <c r="D21" s="9" t="s">
        <v>5</v>
      </c>
      <c r="E21" s="10">
        <f>F19</f>
        <v>2</v>
      </c>
      <c r="F21" s="99"/>
      <c r="G21" s="99"/>
      <c r="H21" s="100"/>
      <c r="I21" s="8">
        <v>1</v>
      </c>
      <c r="J21" s="9" t="s">
        <v>5</v>
      </c>
      <c r="K21" s="10">
        <v>10</v>
      </c>
      <c r="L21" s="25">
        <v>6</v>
      </c>
      <c r="M21" s="9" t="s">
        <v>5</v>
      </c>
      <c r="N21" s="10">
        <v>3</v>
      </c>
      <c r="O21" s="84"/>
      <c r="P21" s="85"/>
      <c r="Q21" s="86"/>
      <c r="R21" s="84"/>
      <c r="S21" s="85"/>
      <c r="T21" s="86"/>
      <c r="U21" s="102"/>
      <c r="V21" s="92"/>
      <c r="W21" s="92"/>
      <c r="X21" s="92"/>
      <c r="Y21" s="94"/>
      <c r="Z21" s="88"/>
      <c r="AA21" s="12"/>
      <c r="AB21" s="11">
        <f>E21+H21+K21+N21</f>
        <v>15</v>
      </c>
      <c r="AC21" s="88"/>
      <c r="AD21" s="89"/>
    </row>
    <row r="22" spans="1:30" ht="12.75" customHeight="1">
      <c r="A22" s="95">
        <v>9</v>
      </c>
      <c r="B22" s="97" t="s">
        <v>39</v>
      </c>
      <c r="C22" s="98" t="str">
        <f>IF(C23+E23&gt;0,IF(C23&gt;E23,"○",IF(C23&lt;E23,"×","△")),"")</f>
        <v>○</v>
      </c>
      <c r="D22" s="91"/>
      <c r="E22" s="93"/>
      <c r="F22" s="98" t="str">
        <f>IF(F23+H23&gt;0,IF(F23&gt;H23,"○",IF(F23&lt;H23,"×","△")),"")</f>
        <v>○</v>
      </c>
      <c r="G22" s="91"/>
      <c r="H22" s="93"/>
      <c r="I22" s="99"/>
      <c r="J22" s="99"/>
      <c r="K22" s="100"/>
      <c r="L22" s="98" t="str">
        <f>IF(L23+N23&gt;0,IF(L23&gt;N23,"○",IF(L23&lt;N23,"×","△")),"")</f>
        <v>△</v>
      </c>
      <c r="M22" s="91"/>
      <c r="N22" s="93"/>
      <c r="O22" s="81"/>
      <c r="P22" s="82"/>
      <c r="Q22" s="83"/>
      <c r="R22" s="81"/>
      <c r="S22" s="82"/>
      <c r="T22" s="83"/>
      <c r="U22" s="101">
        <f>COUNTIF(C22:N22,"○")</f>
        <v>2</v>
      </c>
      <c r="V22" s="91" t="s">
        <v>4</v>
      </c>
      <c r="W22" s="91">
        <f>COUNTIF(C22:N22,"△")</f>
        <v>1</v>
      </c>
      <c r="X22" s="91" t="s">
        <v>4</v>
      </c>
      <c r="Y22" s="93">
        <f>COUNTIF(C22:N22,"×")</f>
        <v>0</v>
      </c>
      <c r="Z22" s="87">
        <f>U22*2+W22*1</f>
        <v>5</v>
      </c>
      <c r="AA22" s="6">
        <f>C23+F23+I23+L23</f>
        <v>30</v>
      </c>
      <c r="AB22" s="7"/>
      <c r="AC22" s="87">
        <f>RANK(AD22,$AD$18:$AD$25)</f>
        <v>1</v>
      </c>
      <c r="AD22" s="89">
        <f>Z22*100+AA22</f>
        <v>530</v>
      </c>
    </row>
    <row r="23" spans="1:30" ht="12.75" customHeight="1">
      <c r="A23" s="96"/>
      <c r="B23" s="67"/>
      <c r="C23" s="8">
        <f>K19</f>
        <v>11</v>
      </c>
      <c r="D23" s="9" t="s">
        <v>5</v>
      </c>
      <c r="E23" s="10">
        <f>I19</f>
        <v>5</v>
      </c>
      <c r="F23" s="8">
        <f>K21</f>
        <v>10</v>
      </c>
      <c r="G23" s="9" t="s">
        <v>5</v>
      </c>
      <c r="H23" s="10">
        <f>I21</f>
        <v>1</v>
      </c>
      <c r="I23" s="99"/>
      <c r="J23" s="99"/>
      <c r="K23" s="100"/>
      <c r="L23" s="8">
        <v>9</v>
      </c>
      <c r="M23" s="9" t="s">
        <v>5</v>
      </c>
      <c r="N23" s="10">
        <v>9</v>
      </c>
      <c r="O23" s="84"/>
      <c r="P23" s="85"/>
      <c r="Q23" s="86"/>
      <c r="R23" s="84"/>
      <c r="S23" s="85"/>
      <c r="T23" s="86"/>
      <c r="U23" s="102"/>
      <c r="V23" s="92"/>
      <c r="W23" s="92"/>
      <c r="X23" s="92"/>
      <c r="Y23" s="94"/>
      <c r="Z23" s="88"/>
      <c r="AA23" s="12"/>
      <c r="AB23" s="11">
        <f>E23+H23+K23+N23</f>
        <v>15</v>
      </c>
      <c r="AC23" s="88"/>
      <c r="AD23" s="89"/>
    </row>
    <row r="24" spans="1:30" ht="12.75" customHeight="1">
      <c r="A24" s="95">
        <v>10</v>
      </c>
      <c r="B24" s="97" t="s">
        <v>43</v>
      </c>
      <c r="C24" s="98" t="str">
        <f>IF(C25+E25&gt;0,IF(C25&gt;E25,"○",IF(C25&lt;E25,"×","△")),"")</f>
        <v>○</v>
      </c>
      <c r="D24" s="91"/>
      <c r="E24" s="93"/>
      <c r="F24" s="98" t="str">
        <f>IF(F25+H25&gt;0,IF(F25&gt;H25,"○",IF(F25&lt;H25,"×","△")),"")</f>
        <v>×</v>
      </c>
      <c r="G24" s="91"/>
      <c r="H24" s="93"/>
      <c r="I24" s="98" t="str">
        <f>IF(I25+K25&gt;0,IF(I25&gt;K25,"○",IF(I25&lt;K25,"×","△")),"")</f>
        <v>△</v>
      </c>
      <c r="J24" s="91"/>
      <c r="K24" s="93"/>
      <c r="L24" s="99"/>
      <c r="M24" s="99"/>
      <c r="N24" s="100"/>
      <c r="O24" s="81"/>
      <c r="P24" s="82"/>
      <c r="Q24" s="83"/>
      <c r="R24" s="81"/>
      <c r="S24" s="82"/>
      <c r="T24" s="83"/>
      <c r="U24" s="101">
        <f>COUNTIF(C24:N24,"○")</f>
        <v>1</v>
      </c>
      <c r="V24" s="91" t="s">
        <v>4</v>
      </c>
      <c r="W24" s="91">
        <f>COUNTIF(C24:N24,"△")</f>
        <v>1</v>
      </c>
      <c r="X24" s="91" t="s">
        <v>4</v>
      </c>
      <c r="Y24" s="93">
        <f>COUNTIF(C24:N24,"×")</f>
        <v>1</v>
      </c>
      <c r="Z24" s="87">
        <f>U24*2+W24*1</f>
        <v>3</v>
      </c>
      <c r="AA24" s="6">
        <f>C25+F25+I25+L25</f>
        <v>20</v>
      </c>
      <c r="AB24" s="7"/>
      <c r="AC24" s="87">
        <f>RANK(AD24,$AD$18:$AD$25)</f>
        <v>3</v>
      </c>
      <c r="AD24" s="89">
        <f>Z24*100+AA24</f>
        <v>320</v>
      </c>
    </row>
    <row r="25" spans="1:30" ht="12.75" customHeight="1">
      <c r="A25" s="96"/>
      <c r="B25" s="67"/>
      <c r="C25" s="8">
        <f>N19</f>
        <v>8</v>
      </c>
      <c r="D25" s="9" t="s">
        <v>5</v>
      </c>
      <c r="E25" s="10">
        <f>L19</f>
        <v>5</v>
      </c>
      <c r="F25" s="8">
        <f>N21</f>
        <v>3</v>
      </c>
      <c r="G25" s="9" t="s">
        <v>5</v>
      </c>
      <c r="H25" s="10">
        <f>L21</f>
        <v>6</v>
      </c>
      <c r="I25" s="8">
        <f>N23</f>
        <v>9</v>
      </c>
      <c r="J25" s="9" t="s">
        <v>5</v>
      </c>
      <c r="K25" s="10">
        <f>L23</f>
        <v>9</v>
      </c>
      <c r="L25" s="99"/>
      <c r="M25" s="99"/>
      <c r="N25" s="100"/>
      <c r="O25" s="84"/>
      <c r="P25" s="85"/>
      <c r="Q25" s="86"/>
      <c r="R25" s="84"/>
      <c r="S25" s="85"/>
      <c r="T25" s="86"/>
      <c r="U25" s="102"/>
      <c r="V25" s="92"/>
      <c r="W25" s="92"/>
      <c r="X25" s="92"/>
      <c r="Y25" s="94"/>
      <c r="Z25" s="88"/>
      <c r="AA25" s="12"/>
      <c r="AB25" s="11">
        <f>E25+H25+K25+N25</f>
        <v>20</v>
      </c>
      <c r="AC25" s="88"/>
      <c r="AD25" s="89"/>
    </row>
    <row r="27" spans="1:30" ht="12.75" customHeight="1">
      <c r="A27" s="2"/>
      <c r="B27" s="3" t="s">
        <v>23</v>
      </c>
      <c r="C27" s="103">
        <f>A28</f>
        <v>11</v>
      </c>
      <c r="D27" s="103"/>
      <c r="E27" s="104"/>
      <c r="F27" s="103">
        <f>A30</f>
        <v>12</v>
      </c>
      <c r="G27" s="103"/>
      <c r="H27" s="104"/>
      <c r="I27" s="105">
        <f>A32</f>
        <v>13</v>
      </c>
      <c r="J27" s="103"/>
      <c r="K27" s="104"/>
      <c r="L27" s="105">
        <f>A34</f>
        <v>14</v>
      </c>
      <c r="M27" s="103"/>
      <c r="N27" s="104"/>
      <c r="O27" s="105">
        <f>A36</f>
        <v>15</v>
      </c>
      <c r="P27" s="103"/>
      <c r="Q27" s="104"/>
      <c r="R27" s="105">
        <f>A38</f>
        <v>16</v>
      </c>
      <c r="S27" s="103"/>
      <c r="T27" s="104"/>
      <c r="U27" s="106" t="s">
        <v>0</v>
      </c>
      <c r="V27" s="107"/>
      <c r="W27" s="107"/>
      <c r="X27" s="107"/>
      <c r="Y27" s="108"/>
      <c r="Z27" s="4" t="s">
        <v>1</v>
      </c>
      <c r="AA27" s="105" t="s">
        <v>2</v>
      </c>
      <c r="AB27" s="104"/>
      <c r="AC27" s="4" t="s">
        <v>3</v>
      </c>
      <c r="AD27" s="24" t="s">
        <v>13</v>
      </c>
    </row>
    <row r="28" spans="1:30" ht="12.75" customHeight="1">
      <c r="A28" s="95">
        <v>11</v>
      </c>
      <c r="B28" s="97" t="s">
        <v>46</v>
      </c>
      <c r="C28" s="99"/>
      <c r="D28" s="99"/>
      <c r="E28" s="100"/>
      <c r="F28" s="98" t="str">
        <f>IF(F29+H29&gt;0,IF(F29&gt;H29,"○",IF(F29&lt;H29,"×","△")),"")</f>
        <v>×</v>
      </c>
      <c r="G28" s="91"/>
      <c r="H28" s="93"/>
      <c r="I28" s="98">
        <f>IF(I29+K29&gt;0,IF(I29&gt;K29,"○",IF(I29&lt;K29,"×","△")),"")</f>
      </c>
      <c r="J28" s="91"/>
      <c r="K28" s="93"/>
      <c r="L28" s="98" t="str">
        <f>IF(L29+N29&gt;0,IF(L29&gt;N29,"○",IF(L29&lt;N29,"×","△")),"")</f>
        <v>×</v>
      </c>
      <c r="M28" s="91"/>
      <c r="N28" s="93"/>
      <c r="O28" s="98">
        <f>IF(O29+Q29&gt;0,IF(O29&gt;Q29,"○",IF(O29&lt;Q29,"×","△")),"")</f>
      </c>
      <c r="P28" s="91"/>
      <c r="Q28" s="93"/>
      <c r="R28" s="98" t="str">
        <f>IF(R29+T29&gt;0,IF(R29&gt;T29,"○",IF(R29&lt;T29,"×","△")),"")</f>
        <v>○</v>
      </c>
      <c r="S28" s="91"/>
      <c r="T28" s="93"/>
      <c r="U28" s="101">
        <f>COUNTIF(C28:T28,"○")</f>
        <v>1</v>
      </c>
      <c r="V28" s="91" t="s">
        <v>4</v>
      </c>
      <c r="W28" s="91">
        <f>COUNTIF(C28:T28,"△")</f>
        <v>0</v>
      </c>
      <c r="X28" s="91" t="s">
        <v>4</v>
      </c>
      <c r="Y28" s="93">
        <f>COUNTIF(C28:T28,"×")</f>
        <v>2</v>
      </c>
      <c r="Z28" s="87">
        <f>U28*2+W28*1</f>
        <v>2</v>
      </c>
      <c r="AA28" s="6">
        <f>C29+F29+I29+L29+O29+R29</f>
        <v>18</v>
      </c>
      <c r="AB28" s="7"/>
      <c r="AC28" s="87">
        <f>RANK(AD28,$AD$28:$AD$39)</f>
        <v>5</v>
      </c>
      <c r="AD28" s="89">
        <f>Z28*100+AA28</f>
        <v>218</v>
      </c>
    </row>
    <row r="29" spans="1:30" ht="12.75" customHeight="1">
      <c r="A29" s="96"/>
      <c r="B29" s="67"/>
      <c r="C29" s="99"/>
      <c r="D29" s="99"/>
      <c r="E29" s="100"/>
      <c r="F29" s="8">
        <v>6</v>
      </c>
      <c r="G29" s="9" t="s">
        <v>5</v>
      </c>
      <c r="H29" s="10">
        <v>7</v>
      </c>
      <c r="I29" s="8"/>
      <c r="J29" s="9" t="s">
        <v>5</v>
      </c>
      <c r="K29" s="10"/>
      <c r="L29" s="25">
        <v>4</v>
      </c>
      <c r="M29" s="9" t="s">
        <v>5</v>
      </c>
      <c r="N29" s="10">
        <v>11</v>
      </c>
      <c r="O29" s="25"/>
      <c r="P29" s="9" t="s">
        <v>5</v>
      </c>
      <c r="Q29" s="10"/>
      <c r="R29" s="25">
        <v>8</v>
      </c>
      <c r="S29" s="9" t="s">
        <v>5</v>
      </c>
      <c r="T29" s="10">
        <v>7</v>
      </c>
      <c r="U29" s="102"/>
      <c r="V29" s="92"/>
      <c r="W29" s="92"/>
      <c r="X29" s="92"/>
      <c r="Y29" s="94"/>
      <c r="Z29" s="88"/>
      <c r="AA29" s="12"/>
      <c r="AB29" s="11">
        <f>E29+H29+K29+N29+Q29+T29</f>
        <v>25</v>
      </c>
      <c r="AC29" s="88"/>
      <c r="AD29" s="89"/>
    </row>
    <row r="30" spans="1:30" ht="12.75" customHeight="1">
      <c r="A30" s="95">
        <v>12</v>
      </c>
      <c r="B30" s="97" t="s">
        <v>45</v>
      </c>
      <c r="C30" s="98" t="str">
        <f>IF(C31+E31&gt;0,IF(C31&gt;E31,"○",IF(C31&lt;E31,"×","△")),"")</f>
        <v>○</v>
      </c>
      <c r="D30" s="91"/>
      <c r="E30" s="93"/>
      <c r="F30" s="99"/>
      <c r="G30" s="99"/>
      <c r="H30" s="100"/>
      <c r="I30" s="98" t="str">
        <f>IF(I31+K31&gt;0,IF(I31&gt;K31,"○",IF(I31&lt;K31,"×","△")),"")</f>
        <v>○</v>
      </c>
      <c r="J30" s="91"/>
      <c r="K30" s="93"/>
      <c r="L30" s="98">
        <f>IF(L31+N31&gt;0,IF(L31&gt;N31,"○",IF(L31&lt;N31,"×","△")),"")</f>
      </c>
      <c r="M30" s="91"/>
      <c r="N30" s="93"/>
      <c r="O30" s="98" t="str">
        <f>IF(O31+Q31&gt;0,IF(O31&gt;Q31,"○",IF(O31&lt;Q31,"×","△")),"")</f>
        <v>○</v>
      </c>
      <c r="P30" s="91"/>
      <c r="Q30" s="93"/>
      <c r="R30" s="98">
        <f>IF(R31+T31&gt;0,IF(R31&gt;T31,"○",IF(R31&lt;T31,"×","△")),"")</f>
      </c>
      <c r="S30" s="91"/>
      <c r="T30" s="93"/>
      <c r="U30" s="101">
        <f>COUNTIF(C30:T30,"○")</f>
        <v>3</v>
      </c>
      <c r="V30" s="91" t="s">
        <v>4</v>
      </c>
      <c r="W30" s="91">
        <f>COUNTIF(C30:T30,"△")</f>
        <v>0</v>
      </c>
      <c r="X30" s="91" t="s">
        <v>4</v>
      </c>
      <c r="Y30" s="93">
        <f>COUNTIF(C30:T30,"×")</f>
        <v>0</v>
      </c>
      <c r="Z30" s="87">
        <f>U30*2+W30*1</f>
        <v>6</v>
      </c>
      <c r="AA30" s="6">
        <f>C31+F31+I31+L31+O31+R31</f>
        <v>24</v>
      </c>
      <c r="AB30" s="7"/>
      <c r="AC30" s="87">
        <f>RANK(AD30,$AD$28:$AD$39)</f>
        <v>2</v>
      </c>
      <c r="AD30" s="89">
        <f>Z30*100+AA30</f>
        <v>624</v>
      </c>
    </row>
    <row r="31" spans="1:30" ht="12.75" customHeight="1">
      <c r="A31" s="96"/>
      <c r="B31" s="67"/>
      <c r="C31" s="8">
        <f>H29</f>
        <v>7</v>
      </c>
      <c r="D31" s="9" t="s">
        <v>5</v>
      </c>
      <c r="E31" s="10">
        <f>F29</f>
        <v>6</v>
      </c>
      <c r="F31" s="99"/>
      <c r="G31" s="99"/>
      <c r="H31" s="100"/>
      <c r="I31" s="8">
        <v>10</v>
      </c>
      <c r="J31" s="9" t="s">
        <v>5</v>
      </c>
      <c r="K31" s="10">
        <v>4</v>
      </c>
      <c r="L31" s="25"/>
      <c r="M31" s="9" t="s">
        <v>5</v>
      </c>
      <c r="N31" s="10"/>
      <c r="O31" s="25">
        <v>7</v>
      </c>
      <c r="P31" s="9" t="s">
        <v>5</v>
      </c>
      <c r="Q31" s="10">
        <v>6</v>
      </c>
      <c r="R31" s="25"/>
      <c r="S31" s="9" t="s">
        <v>5</v>
      </c>
      <c r="T31" s="10"/>
      <c r="U31" s="102"/>
      <c r="V31" s="92"/>
      <c r="W31" s="92"/>
      <c r="X31" s="92"/>
      <c r="Y31" s="94"/>
      <c r="Z31" s="88"/>
      <c r="AA31" s="12"/>
      <c r="AB31" s="11">
        <f>E31+H31+K31+N31+Q31+T31</f>
        <v>16</v>
      </c>
      <c r="AC31" s="88"/>
      <c r="AD31" s="89"/>
    </row>
    <row r="32" spans="1:30" ht="12.75" customHeight="1">
      <c r="A32" s="95">
        <v>13</v>
      </c>
      <c r="B32" s="97" t="s">
        <v>44</v>
      </c>
      <c r="C32" s="98">
        <f>IF(C33+E33&gt;0,IF(C33&gt;E33,"○",IF(C33&lt;E33,"×","△")),"")</f>
      </c>
      <c r="D32" s="91"/>
      <c r="E32" s="93"/>
      <c r="F32" s="98" t="str">
        <f>IF(F33+H33&gt;0,IF(F33&gt;H33,"○",IF(F33&lt;H33,"×","△")),"")</f>
        <v>×</v>
      </c>
      <c r="G32" s="91"/>
      <c r="H32" s="93"/>
      <c r="I32" s="99"/>
      <c r="J32" s="99"/>
      <c r="K32" s="100"/>
      <c r="L32" s="98" t="str">
        <f>IF(L33+N33&gt;0,IF(L33&gt;N33,"○",IF(L33&lt;N33,"×","△")),"")</f>
        <v>×</v>
      </c>
      <c r="M32" s="91"/>
      <c r="N32" s="93"/>
      <c r="O32" s="98">
        <f>IF(O33+Q33&gt;0,IF(O33&gt;Q33,"○",IF(O33&lt;Q33,"×","△")),"")</f>
      </c>
      <c r="P32" s="91"/>
      <c r="Q32" s="93"/>
      <c r="R32" s="98" t="str">
        <f>IF(R33+T33&gt;0,IF(R33&gt;T33,"○",IF(R33&lt;T33,"×","△")),"")</f>
        <v>○</v>
      </c>
      <c r="S32" s="91"/>
      <c r="T32" s="93"/>
      <c r="U32" s="101">
        <f>COUNTIF(C32:T32,"○")</f>
        <v>1</v>
      </c>
      <c r="V32" s="91" t="s">
        <v>4</v>
      </c>
      <c r="W32" s="91">
        <f>COUNTIF(C32:T32,"△")</f>
        <v>0</v>
      </c>
      <c r="X32" s="91" t="s">
        <v>4</v>
      </c>
      <c r="Y32" s="93">
        <f>COUNTIF(C32:T32,"×")</f>
        <v>2</v>
      </c>
      <c r="Z32" s="87">
        <f>U32*2+W32*1</f>
        <v>2</v>
      </c>
      <c r="AA32" s="6">
        <f>C33+F33+I33+L33+O33+R33</f>
        <v>20</v>
      </c>
      <c r="AB32" s="7"/>
      <c r="AC32" s="87">
        <f>RANK(AD32,$AD$28:$AD$39)</f>
        <v>4</v>
      </c>
      <c r="AD32" s="89">
        <f>Z32*100+AA32</f>
        <v>220</v>
      </c>
    </row>
    <row r="33" spans="1:30" ht="12.75" customHeight="1">
      <c r="A33" s="96"/>
      <c r="B33" s="67"/>
      <c r="C33" s="8">
        <f>K29</f>
        <v>0</v>
      </c>
      <c r="D33" s="9" t="s">
        <v>5</v>
      </c>
      <c r="E33" s="10">
        <f>I29</f>
        <v>0</v>
      </c>
      <c r="F33" s="8">
        <f>K31</f>
        <v>4</v>
      </c>
      <c r="G33" s="9" t="s">
        <v>5</v>
      </c>
      <c r="H33" s="10">
        <f>I31</f>
        <v>10</v>
      </c>
      <c r="I33" s="99"/>
      <c r="J33" s="99"/>
      <c r="K33" s="100"/>
      <c r="L33" s="8">
        <v>7</v>
      </c>
      <c r="M33" s="9" t="s">
        <v>5</v>
      </c>
      <c r="N33" s="10">
        <v>10</v>
      </c>
      <c r="O33" s="8"/>
      <c r="P33" s="9" t="s">
        <v>5</v>
      </c>
      <c r="Q33" s="10"/>
      <c r="R33" s="8">
        <v>9</v>
      </c>
      <c r="S33" s="9" t="s">
        <v>5</v>
      </c>
      <c r="T33" s="10">
        <v>8</v>
      </c>
      <c r="U33" s="102"/>
      <c r="V33" s="92"/>
      <c r="W33" s="92"/>
      <c r="X33" s="92"/>
      <c r="Y33" s="94"/>
      <c r="Z33" s="88"/>
      <c r="AA33" s="12"/>
      <c r="AB33" s="11">
        <f>E33+H33+K33+N33+Q33+T33</f>
        <v>28</v>
      </c>
      <c r="AC33" s="88"/>
      <c r="AD33" s="89"/>
    </row>
    <row r="34" spans="1:30" ht="12.75" customHeight="1">
      <c r="A34" s="95">
        <v>14</v>
      </c>
      <c r="B34" s="97" t="s">
        <v>24</v>
      </c>
      <c r="C34" s="98" t="str">
        <f>IF(C35+E35&gt;0,IF(C35&gt;E35,"○",IF(C35&lt;E35,"×","△")),"")</f>
        <v>○</v>
      </c>
      <c r="D34" s="91"/>
      <c r="E34" s="93"/>
      <c r="F34" s="98">
        <f>IF(F35+H35&gt;0,IF(F35&gt;H35,"○",IF(F35&lt;H35,"×","△")),"")</f>
      </c>
      <c r="G34" s="91"/>
      <c r="H34" s="93"/>
      <c r="I34" s="98" t="str">
        <f>IF(I35+K35&gt;0,IF(I35&gt;K35,"○",IF(I35&lt;K35,"×","△")),"")</f>
        <v>○</v>
      </c>
      <c r="J34" s="91"/>
      <c r="K34" s="93"/>
      <c r="L34" s="99"/>
      <c r="M34" s="99"/>
      <c r="N34" s="100"/>
      <c r="O34" s="98" t="str">
        <f>IF(O35+Q35&gt;0,IF(O35&gt;Q35,"○",IF(O35&lt;Q35,"×","△")),"")</f>
        <v>○</v>
      </c>
      <c r="P34" s="91"/>
      <c r="Q34" s="93"/>
      <c r="R34" s="98">
        <f>IF(R35+T35&gt;0,IF(R35&gt;T35,"○",IF(R35&lt;T35,"×","△")),"")</f>
      </c>
      <c r="S34" s="91"/>
      <c r="T34" s="93"/>
      <c r="U34" s="101">
        <f>COUNTIF(C34:T34,"○")</f>
        <v>3</v>
      </c>
      <c r="V34" s="91" t="s">
        <v>4</v>
      </c>
      <c r="W34" s="91">
        <f>COUNTIF(C34:T34,"△")</f>
        <v>0</v>
      </c>
      <c r="X34" s="91" t="s">
        <v>4</v>
      </c>
      <c r="Y34" s="93">
        <f>COUNTIF(C34:T34,"×")</f>
        <v>0</v>
      </c>
      <c r="Z34" s="87">
        <f>U34*2+W34*1</f>
        <v>6</v>
      </c>
      <c r="AA34" s="6">
        <f>C35+F35+I35+L35+O35+R35</f>
        <v>28</v>
      </c>
      <c r="AB34" s="7"/>
      <c r="AC34" s="87">
        <f>RANK(AD34,$AD$28:$AD$39)</f>
        <v>1</v>
      </c>
      <c r="AD34" s="89">
        <f>Z34*100+AA34</f>
        <v>628</v>
      </c>
    </row>
    <row r="35" spans="1:30" ht="12.75" customHeight="1">
      <c r="A35" s="96"/>
      <c r="B35" s="67"/>
      <c r="C35" s="8">
        <f>N29</f>
        <v>11</v>
      </c>
      <c r="D35" s="9" t="s">
        <v>5</v>
      </c>
      <c r="E35" s="8">
        <f>L29</f>
        <v>4</v>
      </c>
      <c r="F35" s="8">
        <f>N31</f>
        <v>0</v>
      </c>
      <c r="G35" s="9" t="s">
        <v>5</v>
      </c>
      <c r="H35" s="10">
        <f>L31</f>
        <v>0</v>
      </c>
      <c r="I35" s="8">
        <f>N33</f>
        <v>10</v>
      </c>
      <c r="J35" s="9" t="s">
        <v>5</v>
      </c>
      <c r="K35" s="10">
        <f>L33</f>
        <v>7</v>
      </c>
      <c r="L35" s="99"/>
      <c r="M35" s="99"/>
      <c r="N35" s="100"/>
      <c r="O35" s="8">
        <v>7</v>
      </c>
      <c r="P35" s="9" t="s">
        <v>5</v>
      </c>
      <c r="Q35" s="10">
        <v>2</v>
      </c>
      <c r="R35" s="8"/>
      <c r="S35" s="9" t="s">
        <v>5</v>
      </c>
      <c r="T35" s="10"/>
      <c r="U35" s="102"/>
      <c r="V35" s="92"/>
      <c r="W35" s="92"/>
      <c r="X35" s="92"/>
      <c r="Y35" s="94"/>
      <c r="Z35" s="88"/>
      <c r="AA35" s="12"/>
      <c r="AB35" s="11">
        <f>E35+H35+K35+N35+Q35+T35</f>
        <v>13</v>
      </c>
      <c r="AC35" s="88"/>
      <c r="AD35" s="89"/>
    </row>
    <row r="36" spans="1:30" ht="12.75" customHeight="1">
      <c r="A36" s="95">
        <v>15</v>
      </c>
      <c r="B36" s="97" t="s">
        <v>25</v>
      </c>
      <c r="C36" s="98">
        <f>IF(C37+E37&gt;0,IF(C37&gt;E37,"○",IF(C37&lt;E37,"×","△")),"")</f>
      </c>
      <c r="D36" s="91"/>
      <c r="E36" s="93"/>
      <c r="F36" s="98" t="str">
        <f>IF(F37+H37&gt;0,IF(F37&gt;H37,"○",IF(F37&lt;H37,"×","△")),"")</f>
        <v>×</v>
      </c>
      <c r="G36" s="91"/>
      <c r="H36" s="93"/>
      <c r="I36" s="98">
        <f>IF(I37+K37&gt;0,IF(I37&gt;K37,"○",IF(I37&lt;K37,"×","△")),"")</f>
      </c>
      <c r="J36" s="91"/>
      <c r="K36" s="93"/>
      <c r="L36" s="98" t="str">
        <f>IF(L37+N37&gt;0,IF(L37&gt;N37,"○",IF(L37&lt;N37,"×","△")),"")</f>
        <v>×</v>
      </c>
      <c r="M36" s="91"/>
      <c r="N36" s="93"/>
      <c r="O36" s="99"/>
      <c r="P36" s="99"/>
      <c r="Q36" s="100"/>
      <c r="R36" s="98" t="str">
        <f>IF(R37+T37&gt;0,IF(R37&gt;T37,"○",IF(R37&lt;T37,"×","△")),"")</f>
        <v>×</v>
      </c>
      <c r="S36" s="91"/>
      <c r="T36" s="93"/>
      <c r="U36" s="101">
        <f>COUNTIF(C36:T36,"○")</f>
        <v>0</v>
      </c>
      <c r="V36" s="91" t="s">
        <v>4</v>
      </c>
      <c r="W36" s="91">
        <f>COUNTIF(C36:T36,"△")</f>
        <v>0</v>
      </c>
      <c r="X36" s="91" t="s">
        <v>4</v>
      </c>
      <c r="Y36" s="93">
        <f>COUNTIF(C36:T36,"×")</f>
        <v>3</v>
      </c>
      <c r="Z36" s="87">
        <f>U36*2+W36*1</f>
        <v>0</v>
      </c>
      <c r="AA36" s="6">
        <f>C37+F37+I37+L37+O37+R37</f>
        <v>16</v>
      </c>
      <c r="AB36" s="7"/>
      <c r="AC36" s="87">
        <f>RANK(AD36,$AD$28:$AD$39)</f>
        <v>6</v>
      </c>
      <c r="AD36" s="89">
        <f>Z36*100+AA36</f>
        <v>16</v>
      </c>
    </row>
    <row r="37" spans="1:30" ht="12.75" customHeight="1">
      <c r="A37" s="96"/>
      <c r="B37" s="67"/>
      <c r="C37" s="8">
        <f>Q29</f>
        <v>0</v>
      </c>
      <c r="D37" s="9" t="s">
        <v>5</v>
      </c>
      <c r="E37" s="10">
        <f>O29</f>
        <v>0</v>
      </c>
      <c r="F37" s="8">
        <f>Q31</f>
        <v>6</v>
      </c>
      <c r="G37" s="9" t="s">
        <v>5</v>
      </c>
      <c r="H37" s="10">
        <f>O31</f>
        <v>7</v>
      </c>
      <c r="I37" s="8">
        <f>Q33</f>
        <v>0</v>
      </c>
      <c r="J37" s="9" t="s">
        <v>5</v>
      </c>
      <c r="K37" s="10">
        <f>O33</f>
        <v>0</v>
      </c>
      <c r="L37" s="8">
        <f>Q35</f>
        <v>2</v>
      </c>
      <c r="M37" s="9" t="s">
        <v>5</v>
      </c>
      <c r="N37" s="10">
        <f>O35</f>
        <v>7</v>
      </c>
      <c r="O37" s="99"/>
      <c r="P37" s="99"/>
      <c r="Q37" s="100"/>
      <c r="R37" s="8">
        <v>8</v>
      </c>
      <c r="S37" s="9" t="s">
        <v>5</v>
      </c>
      <c r="T37" s="10">
        <v>9</v>
      </c>
      <c r="U37" s="102"/>
      <c r="V37" s="92"/>
      <c r="W37" s="92"/>
      <c r="X37" s="92"/>
      <c r="Y37" s="94"/>
      <c r="Z37" s="88"/>
      <c r="AA37" s="12"/>
      <c r="AB37" s="11">
        <f>E37+H37+K37+N37+Q37+T37</f>
        <v>23</v>
      </c>
      <c r="AC37" s="88"/>
      <c r="AD37" s="89"/>
    </row>
    <row r="38" spans="1:30" ht="12.75" customHeight="1">
      <c r="A38" s="95">
        <v>16</v>
      </c>
      <c r="B38" s="97" t="s">
        <v>26</v>
      </c>
      <c r="C38" s="98" t="str">
        <f>IF(C39+E39&gt;0,IF(C39&gt;E39,"○",IF(C39&lt;E39,"×","△")),"")</f>
        <v>×</v>
      </c>
      <c r="D38" s="91"/>
      <c r="E38" s="93"/>
      <c r="F38" s="98">
        <f>IF(F39+H39&gt;0,IF(F39&gt;H39,"○",IF(F39&lt;H39,"×","△")),"")</f>
      </c>
      <c r="G38" s="91"/>
      <c r="H38" s="93"/>
      <c r="I38" s="98" t="str">
        <f>IF(I39+K39&gt;0,IF(I39&gt;K39,"○",IF(I39&lt;K39,"×","△")),"")</f>
        <v>×</v>
      </c>
      <c r="J38" s="91"/>
      <c r="K38" s="93"/>
      <c r="L38" s="98">
        <f>IF(L39+N39&gt;0,IF(L39&gt;N39,"○",IF(L39&lt;N39,"×","△")),"")</f>
      </c>
      <c r="M38" s="91"/>
      <c r="N38" s="93"/>
      <c r="O38" s="98" t="str">
        <f>IF(O39+Q39&gt;0,IF(O39&gt;Q39,"○",IF(O39&lt;Q39,"×","△")),"")</f>
        <v>○</v>
      </c>
      <c r="P38" s="91"/>
      <c r="Q38" s="93"/>
      <c r="R38" s="99"/>
      <c r="S38" s="99"/>
      <c r="T38" s="100"/>
      <c r="U38" s="101">
        <f>COUNTIF(C38:T38,"○")</f>
        <v>1</v>
      </c>
      <c r="V38" s="91" t="s">
        <v>4</v>
      </c>
      <c r="W38" s="91">
        <f>COUNTIF(C38:T38,"△")</f>
        <v>0</v>
      </c>
      <c r="X38" s="91" t="s">
        <v>4</v>
      </c>
      <c r="Y38" s="93">
        <f>COUNTIF(C38:T38,"×")</f>
        <v>2</v>
      </c>
      <c r="Z38" s="87">
        <f>U38*2+W38*1</f>
        <v>2</v>
      </c>
      <c r="AA38" s="6">
        <f>C39+F39+I39+L39+O39+R39</f>
        <v>24</v>
      </c>
      <c r="AB38" s="7"/>
      <c r="AC38" s="87">
        <f>RANK(AD38,$AD$28:$AD$39)</f>
        <v>3</v>
      </c>
      <c r="AD38" s="89">
        <f>Z38*100+AA38</f>
        <v>224</v>
      </c>
    </row>
    <row r="39" spans="1:30" ht="12.75" customHeight="1">
      <c r="A39" s="96"/>
      <c r="B39" s="67"/>
      <c r="C39" s="8">
        <f>T29</f>
        <v>7</v>
      </c>
      <c r="D39" s="9" t="s">
        <v>5</v>
      </c>
      <c r="E39" s="10">
        <f>R29</f>
        <v>8</v>
      </c>
      <c r="F39" s="8">
        <f>T31</f>
        <v>0</v>
      </c>
      <c r="G39" s="9" t="s">
        <v>5</v>
      </c>
      <c r="H39" s="10">
        <f>R31</f>
        <v>0</v>
      </c>
      <c r="I39" s="8">
        <f>T33</f>
        <v>8</v>
      </c>
      <c r="J39" s="9" t="s">
        <v>5</v>
      </c>
      <c r="K39" s="10">
        <f>R33</f>
        <v>9</v>
      </c>
      <c r="L39" s="8">
        <f>T35</f>
        <v>0</v>
      </c>
      <c r="M39" s="9" t="s">
        <v>5</v>
      </c>
      <c r="N39" s="10">
        <f>R35</f>
        <v>0</v>
      </c>
      <c r="O39" s="8">
        <f>T37</f>
        <v>9</v>
      </c>
      <c r="P39" s="9" t="s">
        <v>5</v>
      </c>
      <c r="Q39" s="10">
        <f>R37</f>
        <v>8</v>
      </c>
      <c r="R39" s="99"/>
      <c r="S39" s="99"/>
      <c r="T39" s="100"/>
      <c r="U39" s="102"/>
      <c r="V39" s="92"/>
      <c r="W39" s="92"/>
      <c r="X39" s="92"/>
      <c r="Y39" s="94"/>
      <c r="Z39" s="88"/>
      <c r="AA39" s="12"/>
      <c r="AB39" s="11">
        <f>E39+H39+K39+N39+Q39+T39</f>
        <v>25</v>
      </c>
      <c r="AC39" s="88"/>
      <c r="AD39" s="89"/>
    </row>
    <row r="40" spans="1:30" ht="12.75" customHeight="1">
      <c r="A40" s="2"/>
      <c r="B40" s="3" t="s">
        <v>27</v>
      </c>
      <c r="C40" s="103">
        <f>A41</f>
        <v>17</v>
      </c>
      <c r="D40" s="103"/>
      <c r="E40" s="104"/>
      <c r="F40" s="103">
        <f>A43</f>
        <v>18</v>
      </c>
      <c r="G40" s="103"/>
      <c r="H40" s="104"/>
      <c r="I40" s="105">
        <f>A45</f>
        <v>19</v>
      </c>
      <c r="J40" s="103"/>
      <c r="K40" s="104"/>
      <c r="L40" s="105">
        <f>A47</f>
        <v>20</v>
      </c>
      <c r="M40" s="103"/>
      <c r="N40" s="104"/>
      <c r="O40" s="105"/>
      <c r="P40" s="103"/>
      <c r="Q40" s="104"/>
      <c r="R40" s="105"/>
      <c r="S40" s="103"/>
      <c r="T40" s="104"/>
      <c r="U40" s="106" t="s">
        <v>0</v>
      </c>
      <c r="V40" s="107"/>
      <c r="W40" s="107"/>
      <c r="X40" s="107"/>
      <c r="Y40" s="108"/>
      <c r="Z40" s="4" t="s">
        <v>1</v>
      </c>
      <c r="AA40" s="105" t="s">
        <v>2</v>
      </c>
      <c r="AB40" s="104"/>
      <c r="AC40" s="4" t="s">
        <v>3</v>
      </c>
      <c r="AD40" s="24" t="s">
        <v>13</v>
      </c>
    </row>
    <row r="41" spans="1:30" ht="12.75" customHeight="1">
      <c r="A41" s="95">
        <v>17</v>
      </c>
      <c r="B41" s="97" t="s">
        <v>28</v>
      </c>
      <c r="C41" s="99"/>
      <c r="D41" s="99"/>
      <c r="E41" s="100"/>
      <c r="F41" s="98" t="str">
        <f>IF(F42+H42&gt;0,IF(F42&gt;H42,"○",IF(F42&lt;H42,"×","△")),"")</f>
        <v>○</v>
      </c>
      <c r="G41" s="91"/>
      <c r="H41" s="93"/>
      <c r="I41" s="98" t="str">
        <f>IF(I42+K42&gt;0,IF(I42&gt;K42,"○",IF(I42&lt;K42,"×","△")),"")</f>
        <v>×</v>
      </c>
      <c r="J41" s="91"/>
      <c r="K41" s="93"/>
      <c r="L41" s="98" t="str">
        <f>IF(L42+N42&gt;0,IF(L42&gt;N42,"○",IF(L42&lt;N42,"×","△")),"")</f>
        <v>×</v>
      </c>
      <c r="M41" s="91"/>
      <c r="N41" s="93"/>
      <c r="O41" s="81"/>
      <c r="P41" s="82"/>
      <c r="Q41" s="83"/>
      <c r="R41" s="81"/>
      <c r="S41" s="82"/>
      <c r="T41" s="83"/>
      <c r="U41" s="101">
        <f>COUNTIF(C41:N41,"○")</f>
        <v>1</v>
      </c>
      <c r="V41" s="91" t="s">
        <v>4</v>
      </c>
      <c r="W41" s="91">
        <f>COUNTIF(C41:N41,"△")</f>
        <v>0</v>
      </c>
      <c r="X41" s="91" t="s">
        <v>4</v>
      </c>
      <c r="Y41" s="93">
        <f>COUNTIF(C41:N41,"×")</f>
        <v>2</v>
      </c>
      <c r="Z41" s="87">
        <f>U41*2+W41*1</f>
        <v>2</v>
      </c>
      <c r="AA41" s="6">
        <f>C42+F42+I42+L42</f>
        <v>14</v>
      </c>
      <c r="AB41" s="7"/>
      <c r="AC41" s="87">
        <f>RANK(AD41,$AD$41:$AD$48)</f>
        <v>3</v>
      </c>
      <c r="AD41" s="89">
        <f>Z41*100+AA41</f>
        <v>214</v>
      </c>
    </row>
    <row r="42" spans="1:30" ht="12.75" customHeight="1">
      <c r="A42" s="96"/>
      <c r="B42" s="67"/>
      <c r="C42" s="99"/>
      <c r="D42" s="99"/>
      <c r="E42" s="100"/>
      <c r="F42" s="8">
        <v>6</v>
      </c>
      <c r="G42" s="9" t="s">
        <v>5</v>
      </c>
      <c r="H42" s="10">
        <v>4</v>
      </c>
      <c r="I42" s="8">
        <v>4</v>
      </c>
      <c r="J42" s="9" t="s">
        <v>5</v>
      </c>
      <c r="K42" s="10">
        <v>8</v>
      </c>
      <c r="L42" s="25">
        <v>4</v>
      </c>
      <c r="M42" s="9" t="s">
        <v>5</v>
      </c>
      <c r="N42" s="10">
        <v>9</v>
      </c>
      <c r="O42" s="84"/>
      <c r="P42" s="85"/>
      <c r="Q42" s="86"/>
      <c r="R42" s="84"/>
      <c r="S42" s="85"/>
      <c r="T42" s="86"/>
      <c r="U42" s="102"/>
      <c r="V42" s="92"/>
      <c r="W42" s="92"/>
      <c r="X42" s="92"/>
      <c r="Y42" s="94"/>
      <c r="Z42" s="88"/>
      <c r="AA42" s="12"/>
      <c r="AB42" s="11">
        <f>E42+H42+K42+N42</f>
        <v>21</v>
      </c>
      <c r="AC42" s="88"/>
      <c r="AD42" s="89"/>
    </row>
    <row r="43" spans="1:30" ht="12.75" customHeight="1">
      <c r="A43" s="95">
        <v>18</v>
      </c>
      <c r="B43" s="97" t="s">
        <v>47</v>
      </c>
      <c r="C43" s="98" t="str">
        <f>IF(C44+E44&gt;0,IF(C44&gt;E44,"○",IF(C44&lt;E44,"×","△")),"")</f>
        <v>×</v>
      </c>
      <c r="D43" s="91"/>
      <c r="E43" s="93"/>
      <c r="F43" s="99"/>
      <c r="G43" s="99"/>
      <c r="H43" s="100"/>
      <c r="I43" s="98" t="str">
        <f>IF(I44+K44&gt;0,IF(I44&gt;K44,"○",IF(I44&lt;K44,"×","△")),"")</f>
        <v>×</v>
      </c>
      <c r="J43" s="91"/>
      <c r="K43" s="93"/>
      <c r="L43" s="98" t="str">
        <f>IF(L44+N44&gt;0,IF(L44&gt;N44,"○",IF(L44&lt;N44,"×","△")),"")</f>
        <v>×</v>
      </c>
      <c r="M43" s="91"/>
      <c r="N43" s="93"/>
      <c r="O43" s="81"/>
      <c r="P43" s="82"/>
      <c r="Q43" s="83"/>
      <c r="R43" s="81"/>
      <c r="S43" s="82"/>
      <c r="T43" s="83"/>
      <c r="U43" s="101">
        <f>COUNTIF(C43:N43,"○")</f>
        <v>0</v>
      </c>
      <c r="V43" s="91" t="s">
        <v>4</v>
      </c>
      <c r="W43" s="91">
        <f>COUNTIF(C43:N43,"△")</f>
        <v>0</v>
      </c>
      <c r="X43" s="91" t="s">
        <v>4</v>
      </c>
      <c r="Y43" s="93">
        <f>COUNTIF(C43:N43,"×")</f>
        <v>3</v>
      </c>
      <c r="Z43" s="87">
        <f>U43*2+W43*1</f>
        <v>0</v>
      </c>
      <c r="AA43" s="6">
        <f>C44+F44+I44+L44</f>
        <v>17</v>
      </c>
      <c r="AB43" s="7"/>
      <c r="AC43" s="87">
        <f>RANK(AD43,$AD$41:$AD$48)</f>
        <v>4</v>
      </c>
      <c r="AD43" s="89">
        <f>Z43*100+AA43</f>
        <v>17</v>
      </c>
    </row>
    <row r="44" spans="1:30" ht="12.75" customHeight="1">
      <c r="A44" s="96"/>
      <c r="B44" s="67"/>
      <c r="C44" s="8">
        <f>H42</f>
        <v>4</v>
      </c>
      <c r="D44" s="9" t="s">
        <v>5</v>
      </c>
      <c r="E44" s="10">
        <f>F42</f>
        <v>6</v>
      </c>
      <c r="F44" s="99"/>
      <c r="G44" s="99"/>
      <c r="H44" s="100"/>
      <c r="I44" s="8">
        <v>5</v>
      </c>
      <c r="J44" s="9" t="s">
        <v>5</v>
      </c>
      <c r="K44" s="10">
        <v>11</v>
      </c>
      <c r="L44" s="25">
        <v>8</v>
      </c>
      <c r="M44" s="9" t="s">
        <v>5</v>
      </c>
      <c r="N44" s="10">
        <v>9</v>
      </c>
      <c r="O44" s="84"/>
      <c r="P44" s="85"/>
      <c r="Q44" s="86"/>
      <c r="R44" s="84"/>
      <c r="S44" s="85"/>
      <c r="T44" s="86"/>
      <c r="U44" s="102"/>
      <c r="V44" s="92"/>
      <c r="W44" s="92"/>
      <c r="X44" s="92"/>
      <c r="Y44" s="94"/>
      <c r="Z44" s="88"/>
      <c r="AA44" s="12"/>
      <c r="AB44" s="11">
        <f>E44+H44+K44+N44</f>
        <v>26</v>
      </c>
      <c r="AC44" s="88"/>
      <c r="AD44" s="89"/>
    </row>
    <row r="45" spans="1:30" ht="12.75" customHeight="1">
      <c r="A45" s="95">
        <v>19</v>
      </c>
      <c r="B45" s="97" t="s">
        <v>29</v>
      </c>
      <c r="C45" s="98" t="str">
        <f>IF(C46+E46&gt;0,IF(C46&gt;E46,"○",IF(C46&lt;E46,"×","△")),"")</f>
        <v>○</v>
      </c>
      <c r="D45" s="91"/>
      <c r="E45" s="93"/>
      <c r="F45" s="98" t="str">
        <f>IF(F46+H46&gt;0,IF(F46&gt;H46,"○",IF(F46&lt;H46,"×","△")),"")</f>
        <v>○</v>
      </c>
      <c r="G45" s="91"/>
      <c r="H45" s="93"/>
      <c r="I45" s="99"/>
      <c r="J45" s="99"/>
      <c r="K45" s="100"/>
      <c r="L45" s="98" t="str">
        <f>IF(L46+N46&gt;0,IF(L46&gt;N46,"○",IF(L46&lt;N46,"×","△")),"")</f>
        <v>×</v>
      </c>
      <c r="M45" s="91"/>
      <c r="N45" s="93"/>
      <c r="O45" s="81"/>
      <c r="P45" s="82"/>
      <c r="Q45" s="83"/>
      <c r="R45" s="81"/>
      <c r="S45" s="82"/>
      <c r="T45" s="83"/>
      <c r="U45" s="101">
        <f>COUNTIF(C45:N45,"○")</f>
        <v>2</v>
      </c>
      <c r="V45" s="91" t="s">
        <v>4</v>
      </c>
      <c r="W45" s="91">
        <f>COUNTIF(C45:N45,"△")</f>
        <v>0</v>
      </c>
      <c r="X45" s="91" t="s">
        <v>4</v>
      </c>
      <c r="Y45" s="93">
        <f>COUNTIF(C45:N45,"×")</f>
        <v>1</v>
      </c>
      <c r="Z45" s="87">
        <f>U45*2+W45*1</f>
        <v>4</v>
      </c>
      <c r="AA45" s="6">
        <f>C46+F46+I46+L46</f>
        <v>26</v>
      </c>
      <c r="AB45" s="7"/>
      <c r="AC45" s="87">
        <f>RANK(AD45,$AD$41:$AD$48)</f>
        <v>2</v>
      </c>
      <c r="AD45" s="89">
        <f>Z45*100+AA45</f>
        <v>426</v>
      </c>
    </row>
    <row r="46" spans="1:30" ht="12.75" customHeight="1">
      <c r="A46" s="96"/>
      <c r="B46" s="67"/>
      <c r="C46" s="8">
        <f>K42</f>
        <v>8</v>
      </c>
      <c r="D46" s="9" t="s">
        <v>5</v>
      </c>
      <c r="E46" s="10">
        <f>I42</f>
        <v>4</v>
      </c>
      <c r="F46" s="8">
        <f>K44</f>
        <v>11</v>
      </c>
      <c r="G46" s="9" t="s">
        <v>5</v>
      </c>
      <c r="H46" s="10">
        <f>I44</f>
        <v>5</v>
      </c>
      <c r="I46" s="99"/>
      <c r="J46" s="99"/>
      <c r="K46" s="100"/>
      <c r="L46" s="8">
        <v>7</v>
      </c>
      <c r="M46" s="9" t="s">
        <v>5</v>
      </c>
      <c r="N46" s="10">
        <v>10</v>
      </c>
      <c r="O46" s="84"/>
      <c r="P46" s="85"/>
      <c r="Q46" s="86"/>
      <c r="R46" s="84"/>
      <c r="S46" s="85"/>
      <c r="T46" s="86"/>
      <c r="U46" s="102"/>
      <c r="V46" s="92"/>
      <c r="W46" s="92"/>
      <c r="X46" s="92"/>
      <c r="Y46" s="94"/>
      <c r="Z46" s="88"/>
      <c r="AA46" s="12"/>
      <c r="AB46" s="11">
        <f>E46+H46+K46+N46</f>
        <v>19</v>
      </c>
      <c r="AC46" s="88"/>
      <c r="AD46" s="89"/>
    </row>
    <row r="47" spans="1:30" ht="12.75" customHeight="1">
      <c r="A47" s="95">
        <v>20</v>
      </c>
      <c r="B47" s="97" t="s">
        <v>30</v>
      </c>
      <c r="C47" s="98" t="str">
        <f>IF(C48+E48&gt;0,IF(C48&gt;E48,"○",IF(C48&lt;E48,"×","△")),"")</f>
        <v>○</v>
      </c>
      <c r="D47" s="91"/>
      <c r="E47" s="93"/>
      <c r="F47" s="98" t="str">
        <f>IF(F48+H48&gt;0,IF(F48&gt;H48,"○",IF(F48&lt;H48,"×","△")),"")</f>
        <v>○</v>
      </c>
      <c r="G47" s="91"/>
      <c r="H47" s="93"/>
      <c r="I47" s="98" t="str">
        <f>IF(I48+K48&gt;0,IF(I48&gt;K48,"○",IF(I48&lt;K48,"×","△")),"")</f>
        <v>○</v>
      </c>
      <c r="J47" s="91"/>
      <c r="K47" s="93"/>
      <c r="L47" s="99"/>
      <c r="M47" s="99"/>
      <c r="N47" s="100"/>
      <c r="O47" s="81"/>
      <c r="P47" s="82"/>
      <c r="Q47" s="83"/>
      <c r="R47" s="81"/>
      <c r="S47" s="82"/>
      <c r="T47" s="83"/>
      <c r="U47" s="101">
        <f>COUNTIF(C47:N47,"○")</f>
        <v>3</v>
      </c>
      <c r="V47" s="91" t="s">
        <v>4</v>
      </c>
      <c r="W47" s="91">
        <f>COUNTIF(C47:N47,"△")</f>
        <v>0</v>
      </c>
      <c r="X47" s="91" t="s">
        <v>4</v>
      </c>
      <c r="Y47" s="93">
        <f>COUNTIF(C47:N47,"×")</f>
        <v>0</v>
      </c>
      <c r="Z47" s="87">
        <f>U47*2+W47*1</f>
        <v>6</v>
      </c>
      <c r="AA47" s="6">
        <f>C48+F48+I48+L48</f>
        <v>28</v>
      </c>
      <c r="AB47" s="7"/>
      <c r="AC47" s="87">
        <f>RANK(AD47,$AD$41:$AD$48)</f>
        <v>1</v>
      </c>
      <c r="AD47" s="89">
        <f>Z47*100+AA47</f>
        <v>628</v>
      </c>
    </row>
    <row r="48" spans="1:30" ht="12.75" customHeight="1">
      <c r="A48" s="96"/>
      <c r="B48" s="67"/>
      <c r="C48" s="8">
        <f>N42</f>
        <v>9</v>
      </c>
      <c r="D48" s="9" t="s">
        <v>5</v>
      </c>
      <c r="E48" s="10">
        <f>L42</f>
        <v>4</v>
      </c>
      <c r="F48" s="8">
        <f>N44</f>
        <v>9</v>
      </c>
      <c r="G48" s="9" t="s">
        <v>5</v>
      </c>
      <c r="H48" s="10">
        <f>L44</f>
        <v>8</v>
      </c>
      <c r="I48" s="8">
        <f>N46</f>
        <v>10</v>
      </c>
      <c r="J48" s="9" t="s">
        <v>5</v>
      </c>
      <c r="K48" s="10">
        <f>L46</f>
        <v>7</v>
      </c>
      <c r="L48" s="99"/>
      <c r="M48" s="99"/>
      <c r="N48" s="100"/>
      <c r="O48" s="84"/>
      <c r="P48" s="85"/>
      <c r="Q48" s="86"/>
      <c r="R48" s="84"/>
      <c r="S48" s="85"/>
      <c r="T48" s="86"/>
      <c r="U48" s="102"/>
      <c r="V48" s="92"/>
      <c r="W48" s="92"/>
      <c r="X48" s="92"/>
      <c r="Y48" s="94"/>
      <c r="Z48" s="88"/>
      <c r="AA48" s="12"/>
      <c r="AB48" s="11">
        <f>E48+H48+K48+N48</f>
        <v>19</v>
      </c>
      <c r="AC48" s="88"/>
      <c r="AD48" s="89"/>
    </row>
    <row r="50" spans="1:30" ht="12.75" customHeight="1">
      <c r="A50" s="2"/>
      <c r="B50" s="3" t="s">
        <v>31</v>
      </c>
      <c r="C50" s="103">
        <f>A51</f>
        <v>21</v>
      </c>
      <c r="D50" s="103"/>
      <c r="E50" s="104"/>
      <c r="F50" s="103">
        <f>A53</f>
        <v>22</v>
      </c>
      <c r="G50" s="103"/>
      <c r="H50" s="104"/>
      <c r="I50" s="105">
        <f>A55</f>
        <v>23</v>
      </c>
      <c r="J50" s="103"/>
      <c r="K50" s="104"/>
      <c r="L50" s="105">
        <f>A57</f>
        <v>24</v>
      </c>
      <c r="M50" s="103"/>
      <c r="N50" s="104"/>
      <c r="O50" s="105"/>
      <c r="P50" s="103"/>
      <c r="Q50" s="104"/>
      <c r="R50" s="105"/>
      <c r="S50" s="103"/>
      <c r="T50" s="104"/>
      <c r="U50" s="106" t="s">
        <v>0</v>
      </c>
      <c r="V50" s="107"/>
      <c r="W50" s="107"/>
      <c r="X50" s="107"/>
      <c r="Y50" s="108"/>
      <c r="Z50" s="4" t="s">
        <v>1</v>
      </c>
      <c r="AA50" s="105" t="s">
        <v>2</v>
      </c>
      <c r="AB50" s="104"/>
      <c r="AC50" s="4" t="s">
        <v>3</v>
      </c>
      <c r="AD50" s="24" t="s">
        <v>13</v>
      </c>
    </row>
    <row r="51" spans="1:30" ht="12.75" customHeight="1">
      <c r="A51" s="95">
        <v>21</v>
      </c>
      <c r="B51" s="97" t="s">
        <v>32</v>
      </c>
      <c r="C51" s="99"/>
      <c r="D51" s="99"/>
      <c r="E51" s="100"/>
      <c r="F51" s="98" t="str">
        <f>IF(F52+H52&gt;0,IF(F52&gt;H52,"○",IF(F52&lt;H52,"×","△")),"")</f>
        <v>○</v>
      </c>
      <c r="G51" s="91"/>
      <c r="H51" s="93"/>
      <c r="I51" s="98" t="str">
        <f>IF(I52+K52&gt;0,IF(I52&gt;K52,"○",IF(I52&lt;K52,"×","△")),"")</f>
        <v>○</v>
      </c>
      <c r="J51" s="91"/>
      <c r="K51" s="93"/>
      <c r="L51" s="98" t="str">
        <f>IF(L52+N52&gt;0,IF(L52&gt;N52,"○",IF(L52&lt;N52,"×","△")),"")</f>
        <v>×</v>
      </c>
      <c r="M51" s="91"/>
      <c r="N51" s="93"/>
      <c r="O51" s="81"/>
      <c r="P51" s="82"/>
      <c r="Q51" s="83"/>
      <c r="R51" s="81"/>
      <c r="S51" s="82"/>
      <c r="T51" s="83"/>
      <c r="U51" s="101">
        <f>COUNTIF(C51:N51,"○")</f>
        <v>2</v>
      </c>
      <c r="V51" s="91" t="s">
        <v>4</v>
      </c>
      <c r="W51" s="91">
        <f>COUNTIF(C51:N51,"△")</f>
        <v>0</v>
      </c>
      <c r="X51" s="91" t="s">
        <v>4</v>
      </c>
      <c r="Y51" s="93">
        <f>COUNTIF(C51:N51,"×")</f>
        <v>1</v>
      </c>
      <c r="Z51" s="87">
        <f>U51*2+W51*1</f>
        <v>4</v>
      </c>
      <c r="AA51" s="6">
        <f>C52+F52+I52+L52</f>
        <v>23</v>
      </c>
      <c r="AB51" s="7"/>
      <c r="AC51" s="87">
        <f>RANK(AD51,$AD$51:$AD$58)</f>
        <v>3</v>
      </c>
      <c r="AD51" s="89">
        <f>Z51*100+AA51</f>
        <v>423</v>
      </c>
    </row>
    <row r="52" spans="1:30" ht="12.75" customHeight="1">
      <c r="A52" s="96"/>
      <c r="B52" s="67"/>
      <c r="C52" s="99"/>
      <c r="D52" s="99"/>
      <c r="E52" s="100"/>
      <c r="F52" s="8">
        <v>9</v>
      </c>
      <c r="G52" s="9" t="s">
        <v>5</v>
      </c>
      <c r="H52" s="10">
        <v>6</v>
      </c>
      <c r="I52" s="8">
        <v>9</v>
      </c>
      <c r="J52" s="9" t="s">
        <v>5</v>
      </c>
      <c r="K52" s="10">
        <v>4</v>
      </c>
      <c r="L52" s="25">
        <v>5</v>
      </c>
      <c r="M52" s="9" t="s">
        <v>5</v>
      </c>
      <c r="N52" s="10">
        <v>8</v>
      </c>
      <c r="O52" s="84"/>
      <c r="P52" s="85"/>
      <c r="Q52" s="86"/>
      <c r="R52" s="84"/>
      <c r="S52" s="85"/>
      <c r="T52" s="86"/>
      <c r="U52" s="102"/>
      <c r="V52" s="92"/>
      <c r="W52" s="92"/>
      <c r="X52" s="92"/>
      <c r="Y52" s="94"/>
      <c r="Z52" s="88"/>
      <c r="AA52" s="12"/>
      <c r="AB52" s="11">
        <f>E52+H52+K52+N52</f>
        <v>18</v>
      </c>
      <c r="AC52" s="88"/>
      <c r="AD52" s="89"/>
    </row>
    <row r="53" spans="1:30" ht="12.75" customHeight="1">
      <c r="A53" s="95">
        <v>22</v>
      </c>
      <c r="B53" s="97" t="s">
        <v>33</v>
      </c>
      <c r="C53" s="98" t="str">
        <f>IF(C54+E54&gt;0,IF(C54&gt;E54,"○",IF(C54&lt;E54,"×","△")),"")</f>
        <v>×</v>
      </c>
      <c r="D53" s="91"/>
      <c r="E53" s="93"/>
      <c r="F53" s="99"/>
      <c r="G53" s="99"/>
      <c r="H53" s="100"/>
      <c r="I53" s="98" t="str">
        <f>IF(I54+K54&gt;0,IF(I54&gt;K54,"○",IF(I54&lt;K54,"×","△")),"")</f>
        <v>×</v>
      </c>
      <c r="J53" s="91"/>
      <c r="K53" s="93"/>
      <c r="L53" s="98" t="str">
        <f>IF(L54+N54&gt;0,IF(L54&gt;N54,"○",IF(L54&lt;N54,"×","△")),"")</f>
        <v>×</v>
      </c>
      <c r="M53" s="91"/>
      <c r="N53" s="93"/>
      <c r="O53" s="81"/>
      <c r="P53" s="82"/>
      <c r="Q53" s="83"/>
      <c r="R53" s="81"/>
      <c r="S53" s="82"/>
      <c r="T53" s="83"/>
      <c r="U53" s="101">
        <f>COUNTIF(C53:N53,"○")</f>
        <v>0</v>
      </c>
      <c r="V53" s="91" t="s">
        <v>4</v>
      </c>
      <c r="W53" s="91">
        <f>COUNTIF(C53:N53,"△")</f>
        <v>0</v>
      </c>
      <c r="X53" s="91" t="s">
        <v>4</v>
      </c>
      <c r="Y53" s="93">
        <f>COUNTIF(C53:N53,"×")</f>
        <v>3</v>
      </c>
      <c r="Z53" s="87">
        <f>U53*2+W53*1</f>
        <v>0</v>
      </c>
      <c r="AA53" s="6">
        <f>C54+F54+I54+L54</f>
        <v>16</v>
      </c>
      <c r="AB53" s="7"/>
      <c r="AC53" s="87">
        <f>RANK(AD53,$AD$51:$AD$58)</f>
        <v>4</v>
      </c>
      <c r="AD53" s="89">
        <f>Z53*100+AA53</f>
        <v>16</v>
      </c>
    </row>
    <row r="54" spans="1:30" ht="12.75" customHeight="1">
      <c r="A54" s="96"/>
      <c r="B54" s="67"/>
      <c r="C54" s="8">
        <f>H52</f>
        <v>6</v>
      </c>
      <c r="D54" s="9" t="s">
        <v>5</v>
      </c>
      <c r="E54" s="10">
        <f>F52</f>
        <v>9</v>
      </c>
      <c r="F54" s="99"/>
      <c r="G54" s="99"/>
      <c r="H54" s="100"/>
      <c r="I54" s="8">
        <v>4</v>
      </c>
      <c r="J54" s="9" t="s">
        <v>5</v>
      </c>
      <c r="K54" s="10">
        <v>11</v>
      </c>
      <c r="L54" s="25">
        <v>6</v>
      </c>
      <c r="M54" s="9" t="s">
        <v>5</v>
      </c>
      <c r="N54" s="10">
        <v>9</v>
      </c>
      <c r="O54" s="84"/>
      <c r="P54" s="85"/>
      <c r="Q54" s="86"/>
      <c r="R54" s="84"/>
      <c r="S54" s="85"/>
      <c r="T54" s="86"/>
      <c r="U54" s="102"/>
      <c r="V54" s="92"/>
      <c r="W54" s="92"/>
      <c r="X54" s="92"/>
      <c r="Y54" s="94"/>
      <c r="Z54" s="88"/>
      <c r="AA54" s="12"/>
      <c r="AB54" s="11">
        <f>E54+H54+K54+N54</f>
        <v>29</v>
      </c>
      <c r="AC54" s="88"/>
      <c r="AD54" s="89"/>
    </row>
    <row r="55" spans="1:30" ht="12.75" customHeight="1">
      <c r="A55" s="95">
        <v>23</v>
      </c>
      <c r="B55" s="97" t="s">
        <v>48</v>
      </c>
      <c r="C55" s="98" t="str">
        <f>IF(C56+E56&gt;0,IF(C56&gt;E56,"○",IF(C56&lt;E56,"×","△")),"")</f>
        <v>×</v>
      </c>
      <c r="D55" s="91"/>
      <c r="E55" s="93"/>
      <c r="F55" s="98" t="str">
        <f>IF(F56+H56&gt;0,IF(F56&gt;H56,"○",IF(F56&lt;H56,"×","△")),"")</f>
        <v>○</v>
      </c>
      <c r="G55" s="91"/>
      <c r="H55" s="93"/>
      <c r="I55" s="99"/>
      <c r="J55" s="99"/>
      <c r="K55" s="100"/>
      <c r="L55" s="98" t="str">
        <f>IF(L56+N56&gt;0,IF(L56&gt;N56,"○",IF(L56&lt;N56,"×","△")),"")</f>
        <v>○</v>
      </c>
      <c r="M55" s="91"/>
      <c r="N55" s="93"/>
      <c r="O55" s="81"/>
      <c r="P55" s="82"/>
      <c r="Q55" s="83"/>
      <c r="R55" s="81"/>
      <c r="S55" s="82"/>
      <c r="T55" s="83"/>
      <c r="U55" s="101">
        <f>COUNTIF(C55:N55,"○")</f>
        <v>2</v>
      </c>
      <c r="V55" s="91" t="s">
        <v>4</v>
      </c>
      <c r="W55" s="91">
        <f>COUNTIF(C55:N55,"△")</f>
        <v>0</v>
      </c>
      <c r="X55" s="91" t="s">
        <v>4</v>
      </c>
      <c r="Y55" s="93">
        <f>COUNTIF(C55:N55,"×")</f>
        <v>1</v>
      </c>
      <c r="Z55" s="87">
        <f>U55*2+W55*1</f>
        <v>4</v>
      </c>
      <c r="AA55" s="6">
        <f>C56+F56+I56+L56</f>
        <v>24</v>
      </c>
      <c r="AB55" s="7"/>
      <c r="AC55" s="87">
        <f>RANK(AD55,$AD$51:$AD$58)</f>
        <v>2</v>
      </c>
      <c r="AD55" s="89">
        <f>Z55*100+AA55</f>
        <v>424</v>
      </c>
    </row>
    <row r="56" spans="1:30" ht="12.75" customHeight="1">
      <c r="A56" s="96"/>
      <c r="B56" s="67"/>
      <c r="C56" s="8">
        <f>K52</f>
        <v>4</v>
      </c>
      <c r="D56" s="9" t="s">
        <v>5</v>
      </c>
      <c r="E56" s="10">
        <f>I52</f>
        <v>9</v>
      </c>
      <c r="F56" s="8">
        <f>K54</f>
        <v>11</v>
      </c>
      <c r="G56" s="9" t="s">
        <v>5</v>
      </c>
      <c r="H56" s="10">
        <f>I54</f>
        <v>4</v>
      </c>
      <c r="I56" s="99"/>
      <c r="J56" s="99"/>
      <c r="K56" s="100"/>
      <c r="L56" s="8">
        <v>9</v>
      </c>
      <c r="M56" s="9" t="s">
        <v>5</v>
      </c>
      <c r="N56" s="10">
        <v>8</v>
      </c>
      <c r="O56" s="84"/>
      <c r="P56" s="85"/>
      <c r="Q56" s="86"/>
      <c r="R56" s="84"/>
      <c r="S56" s="85"/>
      <c r="T56" s="86"/>
      <c r="U56" s="102"/>
      <c r="V56" s="92"/>
      <c r="W56" s="92"/>
      <c r="X56" s="92"/>
      <c r="Y56" s="94"/>
      <c r="Z56" s="88"/>
      <c r="AA56" s="12"/>
      <c r="AB56" s="11">
        <f>E56+H56+K56+N56</f>
        <v>21</v>
      </c>
      <c r="AC56" s="88"/>
      <c r="AD56" s="89"/>
    </row>
    <row r="57" spans="1:30" ht="12.75" customHeight="1">
      <c r="A57" s="95">
        <v>24</v>
      </c>
      <c r="B57" s="97" t="s">
        <v>49</v>
      </c>
      <c r="C57" s="98" t="str">
        <f>IF(C58+E58&gt;0,IF(C58&gt;E58,"○",IF(C58&lt;E58,"×","△")),"")</f>
        <v>○</v>
      </c>
      <c r="D57" s="91"/>
      <c r="E57" s="93"/>
      <c r="F57" s="98" t="str">
        <f>IF(F58+H58&gt;0,IF(F58&gt;H58,"○",IF(F58&lt;H58,"×","△")),"")</f>
        <v>○</v>
      </c>
      <c r="G57" s="91"/>
      <c r="H57" s="93"/>
      <c r="I57" s="98" t="str">
        <f>IF(I58+K58&gt;0,IF(I58&gt;K58,"○",IF(I58&lt;K58,"×","△")),"")</f>
        <v>×</v>
      </c>
      <c r="J57" s="91"/>
      <c r="K57" s="93"/>
      <c r="L57" s="99"/>
      <c r="M57" s="99"/>
      <c r="N57" s="100"/>
      <c r="O57" s="81"/>
      <c r="P57" s="82"/>
      <c r="Q57" s="83"/>
      <c r="R57" s="81"/>
      <c r="S57" s="82"/>
      <c r="T57" s="83"/>
      <c r="U57" s="101">
        <f>COUNTIF(C57:N57,"○")</f>
        <v>2</v>
      </c>
      <c r="V57" s="91" t="s">
        <v>4</v>
      </c>
      <c r="W57" s="91">
        <f>COUNTIF(C57:N57,"△")</f>
        <v>0</v>
      </c>
      <c r="X57" s="91" t="s">
        <v>4</v>
      </c>
      <c r="Y57" s="93">
        <f>COUNTIF(C57:N57,"×")</f>
        <v>1</v>
      </c>
      <c r="Z57" s="87">
        <f>U57*2+W57*1</f>
        <v>4</v>
      </c>
      <c r="AA57" s="6">
        <f>C58+F58+I58+L58</f>
        <v>25</v>
      </c>
      <c r="AB57" s="7"/>
      <c r="AC57" s="87">
        <f>RANK(AD57,$AD$51:$AD$58)</f>
        <v>1</v>
      </c>
      <c r="AD57" s="89">
        <f>Z57*100+AA57</f>
        <v>425</v>
      </c>
    </row>
    <row r="58" spans="1:30" ht="12.75" customHeight="1">
      <c r="A58" s="96"/>
      <c r="B58" s="67"/>
      <c r="C58" s="8">
        <f>N52</f>
        <v>8</v>
      </c>
      <c r="D58" s="9" t="s">
        <v>5</v>
      </c>
      <c r="E58" s="10">
        <f>L52</f>
        <v>5</v>
      </c>
      <c r="F58" s="8">
        <f>N54</f>
        <v>9</v>
      </c>
      <c r="G58" s="9" t="s">
        <v>5</v>
      </c>
      <c r="H58" s="10">
        <f>L54</f>
        <v>6</v>
      </c>
      <c r="I58" s="8">
        <f>N56</f>
        <v>8</v>
      </c>
      <c r="J58" s="9" t="s">
        <v>5</v>
      </c>
      <c r="K58" s="10">
        <f>L56</f>
        <v>9</v>
      </c>
      <c r="L58" s="99"/>
      <c r="M58" s="99"/>
      <c r="N58" s="100"/>
      <c r="O58" s="84"/>
      <c r="P58" s="85"/>
      <c r="Q58" s="86"/>
      <c r="R58" s="84"/>
      <c r="S58" s="85"/>
      <c r="T58" s="86"/>
      <c r="U58" s="102"/>
      <c r="V58" s="92"/>
      <c r="W58" s="92"/>
      <c r="X58" s="92"/>
      <c r="Y58" s="94"/>
      <c r="Z58" s="88"/>
      <c r="AA58" s="12"/>
      <c r="AB58" s="11">
        <f>E58+H58+K58+N58</f>
        <v>20</v>
      </c>
      <c r="AC58" s="88"/>
      <c r="AD58" s="89"/>
    </row>
    <row r="60" spans="1:30" ht="12.75" customHeight="1">
      <c r="A60" s="2"/>
      <c r="B60" s="3" t="s">
        <v>64</v>
      </c>
      <c r="C60" s="103">
        <f>A61</f>
        <v>25</v>
      </c>
      <c r="D60" s="103"/>
      <c r="E60" s="104"/>
      <c r="F60" s="103">
        <f>A63</f>
        <v>26</v>
      </c>
      <c r="G60" s="103"/>
      <c r="H60" s="104"/>
      <c r="I60" s="105">
        <f>A65</f>
        <v>27</v>
      </c>
      <c r="J60" s="103"/>
      <c r="K60" s="104"/>
      <c r="L60" s="105">
        <f>A67</f>
        <v>28</v>
      </c>
      <c r="M60" s="103"/>
      <c r="N60" s="104"/>
      <c r="O60" s="105"/>
      <c r="P60" s="103"/>
      <c r="Q60" s="104"/>
      <c r="R60" s="105"/>
      <c r="S60" s="103"/>
      <c r="T60" s="104"/>
      <c r="U60" s="106" t="s">
        <v>0</v>
      </c>
      <c r="V60" s="107"/>
      <c r="W60" s="107"/>
      <c r="X60" s="107"/>
      <c r="Y60" s="108"/>
      <c r="Z60" s="4" t="s">
        <v>1</v>
      </c>
      <c r="AA60" s="105" t="s">
        <v>2</v>
      </c>
      <c r="AB60" s="104"/>
      <c r="AC60" s="4" t="s">
        <v>3</v>
      </c>
      <c r="AD60" s="24" t="s">
        <v>13</v>
      </c>
    </row>
    <row r="61" spans="1:30" ht="12.75" customHeight="1">
      <c r="A61" s="95">
        <v>25</v>
      </c>
      <c r="B61" s="97" t="s">
        <v>34</v>
      </c>
      <c r="C61" s="99"/>
      <c r="D61" s="99"/>
      <c r="E61" s="100"/>
      <c r="F61" s="98" t="str">
        <f>IF(F62+H62&gt;0,IF(F62&gt;H62,"○",IF(F62&lt;H62,"×","△")),"")</f>
        <v>○</v>
      </c>
      <c r="G61" s="91"/>
      <c r="H61" s="93"/>
      <c r="I61" s="98" t="str">
        <f>IF(I62+K62&gt;0,IF(I62&gt;K62,"○",IF(I62&lt;K62,"×","△")),"")</f>
        <v>×</v>
      </c>
      <c r="J61" s="91"/>
      <c r="K61" s="93"/>
      <c r="L61" s="98" t="str">
        <f>IF(L62+N62&gt;0,IF(L62&gt;N62,"○",IF(L62&lt;N62,"×","△")),"")</f>
        <v>○</v>
      </c>
      <c r="M61" s="91"/>
      <c r="N61" s="93"/>
      <c r="O61" s="81"/>
      <c r="P61" s="82"/>
      <c r="Q61" s="83"/>
      <c r="R61" s="81"/>
      <c r="S61" s="82"/>
      <c r="T61" s="83"/>
      <c r="U61" s="101">
        <f>COUNTIF(C61:N61,"○")</f>
        <v>2</v>
      </c>
      <c r="V61" s="91" t="s">
        <v>4</v>
      </c>
      <c r="W61" s="91">
        <f>COUNTIF(C61:N61,"△")</f>
        <v>0</v>
      </c>
      <c r="X61" s="91" t="s">
        <v>4</v>
      </c>
      <c r="Y61" s="93">
        <f>COUNTIF(C61:N61,"×")</f>
        <v>1</v>
      </c>
      <c r="Z61" s="87">
        <f>U61*2+W61*1</f>
        <v>4</v>
      </c>
      <c r="AA61" s="6">
        <f>C62+F62+I62+L62</f>
        <v>26</v>
      </c>
      <c r="AB61" s="7"/>
      <c r="AC61" s="87">
        <f>RANK(AD61,$AD$61:$AD$68)</f>
        <v>2</v>
      </c>
      <c r="AD61" s="89">
        <f>Z61*100+AA61</f>
        <v>426</v>
      </c>
    </row>
    <row r="62" spans="1:30" ht="12.75" customHeight="1">
      <c r="A62" s="96"/>
      <c r="B62" s="67"/>
      <c r="C62" s="99"/>
      <c r="D62" s="99"/>
      <c r="E62" s="100"/>
      <c r="F62" s="8">
        <v>10</v>
      </c>
      <c r="G62" s="9" t="s">
        <v>5</v>
      </c>
      <c r="H62" s="10">
        <v>8</v>
      </c>
      <c r="I62" s="8">
        <v>6</v>
      </c>
      <c r="J62" s="9" t="s">
        <v>5</v>
      </c>
      <c r="K62" s="10">
        <v>7</v>
      </c>
      <c r="L62" s="25">
        <v>10</v>
      </c>
      <c r="M62" s="9" t="s">
        <v>5</v>
      </c>
      <c r="N62" s="10">
        <v>7</v>
      </c>
      <c r="O62" s="84"/>
      <c r="P62" s="85"/>
      <c r="Q62" s="86"/>
      <c r="R62" s="84"/>
      <c r="S62" s="85"/>
      <c r="T62" s="86"/>
      <c r="U62" s="102"/>
      <c r="V62" s="92"/>
      <c r="W62" s="92"/>
      <c r="X62" s="92"/>
      <c r="Y62" s="94"/>
      <c r="Z62" s="88"/>
      <c r="AA62" s="12"/>
      <c r="AB62" s="11">
        <f>E62+H62+K62+N62</f>
        <v>22</v>
      </c>
      <c r="AC62" s="88"/>
      <c r="AD62" s="89"/>
    </row>
    <row r="63" spans="1:30" ht="12.75" customHeight="1">
      <c r="A63" s="95">
        <v>26</v>
      </c>
      <c r="B63" s="97" t="s">
        <v>50</v>
      </c>
      <c r="C63" s="98" t="str">
        <f>IF(C64+E64&gt;0,IF(C64&gt;E64,"○",IF(C64&lt;E64,"×","△")),"")</f>
        <v>×</v>
      </c>
      <c r="D63" s="91"/>
      <c r="E63" s="93"/>
      <c r="F63" s="99"/>
      <c r="G63" s="99"/>
      <c r="H63" s="100"/>
      <c r="I63" s="98" t="str">
        <f>IF(I64+K64&gt;0,IF(I64&gt;K64,"○",IF(I64&lt;K64,"×","△")),"")</f>
        <v>○</v>
      </c>
      <c r="J63" s="91"/>
      <c r="K63" s="93"/>
      <c r="L63" s="98" t="str">
        <f>IF(L64+N64&gt;0,IF(L64&gt;N64,"○",IF(L64&lt;N64,"×","△")),"")</f>
        <v>×</v>
      </c>
      <c r="M63" s="91"/>
      <c r="N63" s="93"/>
      <c r="O63" s="81"/>
      <c r="P63" s="82"/>
      <c r="Q63" s="83"/>
      <c r="R63" s="81"/>
      <c r="S63" s="82"/>
      <c r="T63" s="83"/>
      <c r="U63" s="101">
        <f>COUNTIF(C63:N63,"○")</f>
        <v>1</v>
      </c>
      <c r="V63" s="91" t="s">
        <v>4</v>
      </c>
      <c r="W63" s="91">
        <f>COUNTIF(C63:N63,"△")</f>
        <v>0</v>
      </c>
      <c r="X63" s="91" t="s">
        <v>4</v>
      </c>
      <c r="Y63" s="93">
        <f>COUNTIF(C63:N63,"×")</f>
        <v>2</v>
      </c>
      <c r="Z63" s="87">
        <f>U63*2+W63*1</f>
        <v>2</v>
      </c>
      <c r="AA63" s="6">
        <f>C64+F64+I64+L64</f>
        <v>25</v>
      </c>
      <c r="AB63" s="7"/>
      <c r="AC63" s="87">
        <f>RANK(AD63,$AD$61:$AD$68)</f>
        <v>3</v>
      </c>
      <c r="AD63" s="89">
        <f>Z63*100+AA63</f>
        <v>225</v>
      </c>
    </row>
    <row r="64" spans="1:30" ht="12.75" customHeight="1">
      <c r="A64" s="96"/>
      <c r="B64" s="67"/>
      <c r="C64" s="8">
        <f>H62</f>
        <v>8</v>
      </c>
      <c r="D64" s="9" t="s">
        <v>5</v>
      </c>
      <c r="E64" s="10">
        <f>F62</f>
        <v>10</v>
      </c>
      <c r="F64" s="99"/>
      <c r="G64" s="99"/>
      <c r="H64" s="100"/>
      <c r="I64" s="8">
        <v>9</v>
      </c>
      <c r="J64" s="9" t="s">
        <v>5</v>
      </c>
      <c r="K64" s="10">
        <v>6</v>
      </c>
      <c r="L64" s="25">
        <v>8</v>
      </c>
      <c r="M64" s="9" t="s">
        <v>5</v>
      </c>
      <c r="N64" s="10">
        <v>11</v>
      </c>
      <c r="O64" s="84"/>
      <c r="P64" s="85"/>
      <c r="Q64" s="86"/>
      <c r="R64" s="84"/>
      <c r="S64" s="85"/>
      <c r="T64" s="86"/>
      <c r="U64" s="102"/>
      <c r="V64" s="92"/>
      <c r="W64" s="92"/>
      <c r="X64" s="92"/>
      <c r="Y64" s="94"/>
      <c r="Z64" s="88"/>
      <c r="AA64" s="12"/>
      <c r="AB64" s="11">
        <f>E64+H64+K64+N64</f>
        <v>27</v>
      </c>
      <c r="AC64" s="88"/>
      <c r="AD64" s="89"/>
    </row>
    <row r="65" spans="1:30" ht="12.75" customHeight="1">
      <c r="A65" s="95">
        <v>27</v>
      </c>
      <c r="B65" s="97" t="s">
        <v>35</v>
      </c>
      <c r="C65" s="98" t="str">
        <f>IF(C66+E66&gt;0,IF(C66&gt;E66,"○",IF(C66&lt;E66,"×","△")),"")</f>
        <v>○</v>
      </c>
      <c r="D65" s="91"/>
      <c r="E65" s="93"/>
      <c r="F65" s="98" t="str">
        <f>IF(F66+H66&gt;0,IF(F66&gt;H66,"○",IF(F66&lt;H66,"×","△")),"")</f>
        <v>×</v>
      </c>
      <c r="G65" s="91"/>
      <c r="H65" s="93"/>
      <c r="I65" s="99"/>
      <c r="J65" s="99"/>
      <c r="K65" s="100"/>
      <c r="L65" s="98" t="str">
        <f>IF(L66+N66&gt;0,IF(L66&gt;N66,"○",IF(L66&lt;N66,"×","△")),"")</f>
        <v>×</v>
      </c>
      <c r="M65" s="91"/>
      <c r="N65" s="93"/>
      <c r="O65" s="81"/>
      <c r="P65" s="82"/>
      <c r="Q65" s="83"/>
      <c r="R65" s="81"/>
      <c r="S65" s="82"/>
      <c r="T65" s="83"/>
      <c r="U65" s="101">
        <f>COUNTIF(C65:N65,"○")</f>
        <v>1</v>
      </c>
      <c r="V65" s="91" t="s">
        <v>4</v>
      </c>
      <c r="W65" s="91">
        <f>COUNTIF(C65:N65,"△")</f>
        <v>0</v>
      </c>
      <c r="X65" s="91" t="s">
        <v>4</v>
      </c>
      <c r="Y65" s="93">
        <f>COUNTIF(C65:N65,"×")</f>
        <v>2</v>
      </c>
      <c r="Z65" s="87">
        <f>U65*2+W65*1</f>
        <v>2</v>
      </c>
      <c r="AA65" s="6">
        <f>C66+F66+I66+L66</f>
        <v>19</v>
      </c>
      <c r="AB65" s="7"/>
      <c r="AC65" s="87">
        <f>RANK(AD65,$AD$61:$AD$68)</f>
        <v>4</v>
      </c>
      <c r="AD65" s="89">
        <f>Z65*100+AA65</f>
        <v>219</v>
      </c>
    </row>
    <row r="66" spans="1:30" ht="12.75" customHeight="1">
      <c r="A66" s="96"/>
      <c r="B66" s="67"/>
      <c r="C66" s="8">
        <f>K62</f>
        <v>7</v>
      </c>
      <c r="D66" s="9" t="s">
        <v>5</v>
      </c>
      <c r="E66" s="10">
        <f>I62</f>
        <v>6</v>
      </c>
      <c r="F66" s="8">
        <f>K64</f>
        <v>6</v>
      </c>
      <c r="G66" s="9" t="s">
        <v>5</v>
      </c>
      <c r="H66" s="10">
        <f>I64</f>
        <v>9</v>
      </c>
      <c r="I66" s="99"/>
      <c r="J66" s="99"/>
      <c r="K66" s="100"/>
      <c r="L66" s="8">
        <v>6</v>
      </c>
      <c r="M66" s="9" t="s">
        <v>5</v>
      </c>
      <c r="N66" s="10">
        <v>9</v>
      </c>
      <c r="O66" s="84"/>
      <c r="P66" s="85"/>
      <c r="Q66" s="86"/>
      <c r="R66" s="84"/>
      <c r="S66" s="85"/>
      <c r="T66" s="86"/>
      <c r="U66" s="102"/>
      <c r="V66" s="92"/>
      <c r="W66" s="92"/>
      <c r="X66" s="92"/>
      <c r="Y66" s="94"/>
      <c r="Z66" s="88"/>
      <c r="AA66" s="12"/>
      <c r="AB66" s="11">
        <f>E66+H66+K66+N66</f>
        <v>24</v>
      </c>
      <c r="AC66" s="88"/>
      <c r="AD66" s="89"/>
    </row>
    <row r="67" spans="1:30" ht="12.75" customHeight="1">
      <c r="A67" s="95">
        <v>28</v>
      </c>
      <c r="B67" s="97" t="s">
        <v>51</v>
      </c>
      <c r="C67" s="98" t="str">
        <f>IF(C68+E68&gt;0,IF(C68&gt;E68,"○",IF(C68&lt;E68,"×","△")),"")</f>
        <v>×</v>
      </c>
      <c r="D67" s="91"/>
      <c r="E67" s="93"/>
      <c r="F67" s="98" t="str">
        <f>IF(F68+H68&gt;0,IF(F68&gt;H68,"○",IF(F68&lt;H68,"×","△")),"")</f>
        <v>○</v>
      </c>
      <c r="G67" s="91"/>
      <c r="H67" s="93"/>
      <c r="I67" s="98" t="str">
        <f>IF(I68+K68&gt;0,IF(I68&gt;K68,"○",IF(I68&lt;K68,"×","△")),"")</f>
        <v>○</v>
      </c>
      <c r="J67" s="91"/>
      <c r="K67" s="93"/>
      <c r="L67" s="99"/>
      <c r="M67" s="99"/>
      <c r="N67" s="100"/>
      <c r="O67" s="81"/>
      <c r="P67" s="82"/>
      <c r="Q67" s="83"/>
      <c r="R67" s="81"/>
      <c r="S67" s="82"/>
      <c r="T67" s="83"/>
      <c r="U67" s="101">
        <f>COUNTIF(C67:N67,"○")</f>
        <v>2</v>
      </c>
      <c r="V67" s="91" t="s">
        <v>4</v>
      </c>
      <c r="W67" s="91">
        <f>COUNTIF(C67:N67,"△")</f>
        <v>0</v>
      </c>
      <c r="X67" s="91" t="s">
        <v>4</v>
      </c>
      <c r="Y67" s="93">
        <f>COUNTIF(C67:N67,"×")</f>
        <v>1</v>
      </c>
      <c r="Z67" s="87">
        <f>U67*2+W67*1</f>
        <v>4</v>
      </c>
      <c r="AA67" s="6">
        <f>C68+F68+I68+L68</f>
        <v>27</v>
      </c>
      <c r="AB67" s="7"/>
      <c r="AC67" s="87">
        <f>RANK(AD67,$AD$61:$AD$68)</f>
        <v>1</v>
      </c>
      <c r="AD67" s="89">
        <f>Z67*100+AA67</f>
        <v>427</v>
      </c>
    </row>
    <row r="68" spans="1:30" ht="12.75" customHeight="1">
      <c r="A68" s="96"/>
      <c r="B68" s="67"/>
      <c r="C68" s="8">
        <f>N62</f>
        <v>7</v>
      </c>
      <c r="D68" s="9" t="s">
        <v>5</v>
      </c>
      <c r="E68" s="10">
        <f>L62</f>
        <v>10</v>
      </c>
      <c r="F68" s="8">
        <f>N64</f>
        <v>11</v>
      </c>
      <c r="G68" s="9" t="s">
        <v>5</v>
      </c>
      <c r="H68" s="10">
        <f>L64</f>
        <v>8</v>
      </c>
      <c r="I68" s="8">
        <f>N66</f>
        <v>9</v>
      </c>
      <c r="J68" s="9" t="s">
        <v>5</v>
      </c>
      <c r="K68" s="10">
        <f>L66</f>
        <v>6</v>
      </c>
      <c r="L68" s="99"/>
      <c r="M68" s="99"/>
      <c r="N68" s="100"/>
      <c r="O68" s="84"/>
      <c r="P68" s="85"/>
      <c r="Q68" s="86"/>
      <c r="R68" s="84"/>
      <c r="S68" s="85"/>
      <c r="T68" s="86"/>
      <c r="U68" s="102"/>
      <c r="V68" s="92"/>
      <c r="W68" s="92"/>
      <c r="X68" s="92"/>
      <c r="Y68" s="94"/>
      <c r="Z68" s="88"/>
      <c r="AA68" s="12"/>
      <c r="AB68" s="11">
        <f>E68+H68+K68+N68</f>
        <v>24</v>
      </c>
      <c r="AC68" s="88"/>
      <c r="AD68" s="89"/>
    </row>
  </sheetData>
  <mergeCells count="498">
    <mergeCell ref="O61:Q62"/>
    <mergeCell ref="O63:Q64"/>
    <mergeCell ref="O65:Q66"/>
    <mergeCell ref="O50:Q50"/>
    <mergeCell ref="O51:Q52"/>
    <mergeCell ref="O53:Q54"/>
    <mergeCell ref="O60:Q60"/>
    <mergeCell ref="O24:Q25"/>
    <mergeCell ref="O40:Q40"/>
    <mergeCell ref="O27:Q27"/>
    <mergeCell ref="O28:Q28"/>
    <mergeCell ref="O30:Q30"/>
    <mergeCell ref="O32:Q32"/>
    <mergeCell ref="O34:Q34"/>
    <mergeCell ref="O36:Q37"/>
    <mergeCell ref="R61:T62"/>
    <mergeCell ref="R63:T64"/>
    <mergeCell ref="R65:T66"/>
    <mergeCell ref="O3:Q3"/>
    <mergeCell ref="O4:Q4"/>
    <mergeCell ref="O6:Q6"/>
    <mergeCell ref="O8:Q8"/>
    <mergeCell ref="O12:Q13"/>
    <mergeCell ref="O17:Q17"/>
    <mergeCell ref="O10:Q10"/>
    <mergeCell ref="R50:T50"/>
    <mergeCell ref="R51:T52"/>
    <mergeCell ref="R53:T54"/>
    <mergeCell ref="R60:T60"/>
    <mergeCell ref="R40:T40"/>
    <mergeCell ref="R27:T27"/>
    <mergeCell ref="R28:T28"/>
    <mergeCell ref="R30:T30"/>
    <mergeCell ref="R32:T32"/>
    <mergeCell ref="R34:T34"/>
    <mergeCell ref="R36:T36"/>
    <mergeCell ref="R17:T17"/>
    <mergeCell ref="R18:T19"/>
    <mergeCell ref="R20:T21"/>
    <mergeCell ref="R24:T25"/>
    <mergeCell ref="AC10:AC11"/>
    <mergeCell ref="AD10:AD11"/>
    <mergeCell ref="R3:T3"/>
    <mergeCell ref="R4:T4"/>
    <mergeCell ref="R6:T6"/>
    <mergeCell ref="R8:T8"/>
    <mergeCell ref="R10:T10"/>
    <mergeCell ref="W10:W11"/>
    <mergeCell ref="X10:X11"/>
    <mergeCell ref="Y10:Y11"/>
    <mergeCell ref="Z10:Z11"/>
    <mergeCell ref="AC12:AC13"/>
    <mergeCell ref="AD12:AD13"/>
    <mergeCell ref="A10:A11"/>
    <mergeCell ref="B10:B11"/>
    <mergeCell ref="C10:E10"/>
    <mergeCell ref="F10:H10"/>
    <mergeCell ref="I10:K10"/>
    <mergeCell ref="L10:N11"/>
    <mergeCell ref="U10:U11"/>
    <mergeCell ref="Z12:Z13"/>
    <mergeCell ref="I12:K12"/>
    <mergeCell ref="U12:U13"/>
    <mergeCell ref="V12:V13"/>
    <mergeCell ref="R12:T12"/>
    <mergeCell ref="L12:N12"/>
    <mergeCell ref="W12:W13"/>
    <mergeCell ref="X12:X13"/>
    <mergeCell ref="Y12:Y13"/>
    <mergeCell ref="A12:A13"/>
    <mergeCell ref="B12:B13"/>
    <mergeCell ref="C12:E12"/>
    <mergeCell ref="F12:H12"/>
    <mergeCell ref="AC43:AC44"/>
    <mergeCell ref="V45:V46"/>
    <mergeCell ref="Z43:Z44"/>
    <mergeCell ref="L45:N45"/>
    <mergeCell ref="I41:K41"/>
    <mergeCell ref="U41:U42"/>
    <mergeCell ref="V41:V42"/>
    <mergeCell ref="W41:W42"/>
    <mergeCell ref="O41:Q42"/>
    <mergeCell ref="I24:K24"/>
    <mergeCell ref="L24:N25"/>
    <mergeCell ref="C22:E22"/>
    <mergeCell ref="F22:H22"/>
    <mergeCell ref="I22:K23"/>
    <mergeCell ref="C24:E24"/>
    <mergeCell ref="F24:H24"/>
    <mergeCell ref="AC22:AC23"/>
    <mergeCell ref="V22:V23"/>
    <mergeCell ref="W22:W23"/>
    <mergeCell ref="L22:N22"/>
    <mergeCell ref="U22:U23"/>
    <mergeCell ref="O22:Q23"/>
    <mergeCell ref="R22:T23"/>
    <mergeCell ref="I18:K18"/>
    <mergeCell ref="X22:X23"/>
    <mergeCell ref="Y22:Y23"/>
    <mergeCell ref="Z22:Z23"/>
    <mergeCell ref="I20:K20"/>
    <mergeCell ref="Y20:Y21"/>
    <mergeCell ref="Z20:Z21"/>
    <mergeCell ref="U18:U19"/>
    <mergeCell ref="V18:V19"/>
    <mergeCell ref="O18:Q19"/>
    <mergeCell ref="I14:K14"/>
    <mergeCell ref="A14:A15"/>
    <mergeCell ref="B14:B15"/>
    <mergeCell ref="C14:E14"/>
    <mergeCell ref="F14:H14"/>
    <mergeCell ref="L14:N14"/>
    <mergeCell ref="U8:U9"/>
    <mergeCell ref="V8:V9"/>
    <mergeCell ref="W8:W9"/>
    <mergeCell ref="W14:W15"/>
    <mergeCell ref="V10:V11"/>
    <mergeCell ref="R14:T15"/>
    <mergeCell ref="O14:Q14"/>
    <mergeCell ref="I8:K9"/>
    <mergeCell ref="L8:N8"/>
    <mergeCell ref="A8:A9"/>
    <mergeCell ref="B8:B9"/>
    <mergeCell ref="C8:E8"/>
    <mergeCell ref="F8:H8"/>
    <mergeCell ref="W6:W7"/>
    <mergeCell ref="X6:X7"/>
    <mergeCell ref="Y6:Y7"/>
    <mergeCell ref="Z6:Z7"/>
    <mergeCell ref="U6:U7"/>
    <mergeCell ref="V6:V7"/>
    <mergeCell ref="A6:A7"/>
    <mergeCell ref="B6:B7"/>
    <mergeCell ref="C6:E6"/>
    <mergeCell ref="F6:H7"/>
    <mergeCell ref="I6:K6"/>
    <mergeCell ref="L6:N6"/>
    <mergeCell ref="A4:A5"/>
    <mergeCell ref="B4:B5"/>
    <mergeCell ref="C4:E5"/>
    <mergeCell ref="U4:U5"/>
    <mergeCell ref="V4:V5"/>
    <mergeCell ref="W4:W5"/>
    <mergeCell ref="X4:X5"/>
    <mergeCell ref="Y4:Y5"/>
    <mergeCell ref="Z4:Z5"/>
    <mergeCell ref="U3:Y3"/>
    <mergeCell ref="AA3:AB3"/>
    <mergeCell ref="C3:E3"/>
    <mergeCell ref="F3:H3"/>
    <mergeCell ref="I3:K3"/>
    <mergeCell ref="L3:N3"/>
    <mergeCell ref="F4:H4"/>
    <mergeCell ref="L4:N4"/>
    <mergeCell ref="I4:K4"/>
    <mergeCell ref="AC24:AC25"/>
    <mergeCell ref="X41:X42"/>
    <mergeCell ref="Y41:Y42"/>
    <mergeCell ref="Z41:Z42"/>
    <mergeCell ref="AC41:AC42"/>
    <mergeCell ref="U27:Y27"/>
    <mergeCell ref="AA27:AB27"/>
    <mergeCell ref="U28:U29"/>
    <mergeCell ref="V28:V29"/>
    <mergeCell ref="W28:W29"/>
    <mergeCell ref="V24:V25"/>
    <mergeCell ref="X24:X25"/>
    <mergeCell ref="Y24:Y25"/>
    <mergeCell ref="Z24:Z25"/>
    <mergeCell ref="W24:W25"/>
    <mergeCell ref="AD45:AD46"/>
    <mergeCell ref="A45:A46"/>
    <mergeCell ref="B45:B46"/>
    <mergeCell ref="C45:E45"/>
    <mergeCell ref="F45:H45"/>
    <mergeCell ref="W45:W46"/>
    <mergeCell ref="X45:X46"/>
    <mergeCell ref="Y45:Y46"/>
    <mergeCell ref="Z45:Z46"/>
    <mergeCell ref="U45:U46"/>
    <mergeCell ref="U24:U25"/>
    <mergeCell ref="AD22:AD23"/>
    <mergeCell ref="AD41:AD42"/>
    <mergeCell ref="AD24:AD25"/>
    <mergeCell ref="U40:Y40"/>
    <mergeCell ref="AA40:AB40"/>
    <mergeCell ref="Z28:Z29"/>
    <mergeCell ref="AC28:AC29"/>
    <mergeCell ref="AD28:AD29"/>
    <mergeCell ref="W30:W31"/>
    <mergeCell ref="A43:A44"/>
    <mergeCell ref="B43:B44"/>
    <mergeCell ref="C43:E43"/>
    <mergeCell ref="W43:W44"/>
    <mergeCell ref="I43:K43"/>
    <mergeCell ref="U43:U44"/>
    <mergeCell ref="V43:V44"/>
    <mergeCell ref="AD43:AD44"/>
    <mergeCell ref="X43:X44"/>
    <mergeCell ref="Y43:Y44"/>
    <mergeCell ref="A41:A42"/>
    <mergeCell ref="B41:B42"/>
    <mergeCell ref="L41:N41"/>
    <mergeCell ref="C41:E42"/>
    <mergeCell ref="L43:N43"/>
    <mergeCell ref="F41:H41"/>
    <mergeCell ref="F43:H44"/>
    <mergeCell ref="AD18:AD19"/>
    <mergeCell ref="AC20:AC21"/>
    <mergeCell ref="AD20:AD21"/>
    <mergeCell ref="U20:U21"/>
    <mergeCell ref="V20:V21"/>
    <mergeCell ref="W20:W21"/>
    <mergeCell ref="X20:X21"/>
    <mergeCell ref="Y18:Y19"/>
    <mergeCell ref="Z18:Z19"/>
    <mergeCell ref="AC18:AC19"/>
    <mergeCell ref="U17:Y17"/>
    <mergeCell ref="AA17:AB17"/>
    <mergeCell ref="U14:U15"/>
    <mergeCell ref="V14:V15"/>
    <mergeCell ref="W18:W19"/>
    <mergeCell ref="X18:X19"/>
    <mergeCell ref="Z8:Z9"/>
    <mergeCell ref="AC8:AC9"/>
    <mergeCell ref="AD8:AD9"/>
    <mergeCell ref="X8:X9"/>
    <mergeCell ref="Y8:Y9"/>
    <mergeCell ref="AD14:AD15"/>
    <mergeCell ref="X14:X15"/>
    <mergeCell ref="Y14:Y15"/>
    <mergeCell ref="Z14:Z15"/>
    <mergeCell ref="AC14:AC15"/>
    <mergeCell ref="AC4:AC5"/>
    <mergeCell ref="AD4:AD5"/>
    <mergeCell ref="AD6:AD7"/>
    <mergeCell ref="AC6:AC7"/>
    <mergeCell ref="L17:N17"/>
    <mergeCell ref="A20:A21"/>
    <mergeCell ref="B20:B21"/>
    <mergeCell ref="C20:E20"/>
    <mergeCell ref="L18:N18"/>
    <mergeCell ref="L20:N20"/>
    <mergeCell ref="I17:K17"/>
    <mergeCell ref="A18:A19"/>
    <mergeCell ref="B18:B19"/>
    <mergeCell ref="F18:H18"/>
    <mergeCell ref="F17:H17"/>
    <mergeCell ref="C17:E17"/>
    <mergeCell ref="C18:E19"/>
    <mergeCell ref="F20:H21"/>
    <mergeCell ref="A22:A23"/>
    <mergeCell ref="B22:B23"/>
    <mergeCell ref="A24:A25"/>
    <mergeCell ref="B24:B25"/>
    <mergeCell ref="C40:E40"/>
    <mergeCell ref="F40:H40"/>
    <mergeCell ref="I40:K40"/>
    <mergeCell ref="L40:N40"/>
    <mergeCell ref="A47:A48"/>
    <mergeCell ref="B47:B48"/>
    <mergeCell ref="C47:E47"/>
    <mergeCell ref="F47:H47"/>
    <mergeCell ref="I47:K47"/>
    <mergeCell ref="L47:N48"/>
    <mergeCell ref="I45:K46"/>
    <mergeCell ref="AC47:AC48"/>
    <mergeCell ref="O45:Q46"/>
    <mergeCell ref="R45:T46"/>
    <mergeCell ref="AC45:AC46"/>
    <mergeCell ref="R47:T48"/>
    <mergeCell ref="O47:Q48"/>
    <mergeCell ref="AD47:AD48"/>
    <mergeCell ref="U47:U48"/>
    <mergeCell ref="V47:V48"/>
    <mergeCell ref="W47:W48"/>
    <mergeCell ref="X47:X48"/>
    <mergeCell ref="U50:Y50"/>
    <mergeCell ref="AA50:AB50"/>
    <mergeCell ref="Y47:Y48"/>
    <mergeCell ref="Z47:Z48"/>
    <mergeCell ref="C50:E50"/>
    <mergeCell ref="F50:H50"/>
    <mergeCell ref="I50:K50"/>
    <mergeCell ref="L50:N50"/>
    <mergeCell ref="A51:A52"/>
    <mergeCell ref="B51:B52"/>
    <mergeCell ref="C51:E52"/>
    <mergeCell ref="F51:H51"/>
    <mergeCell ref="I51:K51"/>
    <mergeCell ref="L51:N51"/>
    <mergeCell ref="U51:U52"/>
    <mergeCell ref="V51:V52"/>
    <mergeCell ref="AC51:AC52"/>
    <mergeCell ref="AD51:AD52"/>
    <mergeCell ref="W51:W52"/>
    <mergeCell ref="X51:X52"/>
    <mergeCell ref="Y51:Y52"/>
    <mergeCell ref="Z51:Z52"/>
    <mergeCell ref="A53:A54"/>
    <mergeCell ref="B53:B54"/>
    <mergeCell ref="C53:E53"/>
    <mergeCell ref="F53:H54"/>
    <mergeCell ref="I53:K53"/>
    <mergeCell ref="L53:N53"/>
    <mergeCell ref="U53:U54"/>
    <mergeCell ref="V53:V54"/>
    <mergeCell ref="AC53:AC54"/>
    <mergeCell ref="AD53:AD54"/>
    <mergeCell ref="W53:W54"/>
    <mergeCell ref="X53:X54"/>
    <mergeCell ref="Y53:Y54"/>
    <mergeCell ref="Z53:Z54"/>
    <mergeCell ref="A55:A56"/>
    <mergeCell ref="B55:B56"/>
    <mergeCell ref="C55:E55"/>
    <mergeCell ref="F55:H55"/>
    <mergeCell ref="I55:K56"/>
    <mergeCell ref="L55:N55"/>
    <mergeCell ref="U55:U56"/>
    <mergeCell ref="V55:V56"/>
    <mergeCell ref="O55:Q56"/>
    <mergeCell ref="R55:T56"/>
    <mergeCell ref="AC55:AC56"/>
    <mergeCell ref="AD55:AD56"/>
    <mergeCell ref="W55:W56"/>
    <mergeCell ref="X55:X56"/>
    <mergeCell ref="Y55:Y56"/>
    <mergeCell ref="Z55:Z56"/>
    <mergeCell ref="A57:A58"/>
    <mergeCell ref="B57:B58"/>
    <mergeCell ref="C57:E57"/>
    <mergeCell ref="F57:H57"/>
    <mergeCell ref="I57:K57"/>
    <mergeCell ref="L57:N58"/>
    <mergeCell ref="U57:U58"/>
    <mergeCell ref="V57:V58"/>
    <mergeCell ref="R57:T58"/>
    <mergeCell ref="O57:Q58"/>
    <mergeCell ref="AC57:AC58"/>
    <mergeCell ref="AD57:AD58"/>
    <mergeCell ref="W57:W58"/>
    <mergeCell ref="X57:X58"/>
    <mergeCell ref="Y57:Y58"/>
    <mergeCell ref="Z57:Z58"/>
    <mergeCell ref="C60:E60"/>
    <mergeCell ref="F60:H60"/>
    <mergeCell ref="I60:K60"/>
    <mergeCell ref="L60:N60"/>
    <mergeCell ref="U60:Y60"/>
    <mergeCell ref="AA60:AB60"/>
    <mergeCell ref="A61:A62"/>
    <mergeCell ref="B61:B62"/>
    <mergeCell ref="C61:E62"/>
    <mergeCell ref="F61:H61"/>
    <mergeCell ref="I61:K61"/>
    <mergeCell ref="L61:N61"/>
    <mergeCell ref="U61:U62"/>
    <mergeCell ref="V61:V62"/>
    <mergeCell ref="AC61:AC62"/>
    <mergeCell ref="AD61:AD62"/>
    <mergeCell ref="W61:W62"/>
    <mergeCell ref="X61:X62"/>
    <mergeCell ref="Y61:Y62"/>
    <mergeCell ref="Z61:Z62"/>
    <mergeCell ref="A63:A64"/>
    <mergeCell ref="B63:B64"/>
    <mergeCell ref="C63:E63"/>
    <mergeCell ref="F63:H64"/>
    <mergeCell ref="I63:K63"/>
    <mergeCell ref="L63:N63"/>
    <mergeCell ref="U63:U64"/>
    <mergeCell ref="V63:V64"/>
    <mergeCell ref="AC63:AC64"/>
    <mergeCell ref="AD63:AD64"/>
    <mergeCell ref="W63:W64"/>
    <mergeCell ref="X63:X64"/>
    <mergeCell ref="Y63:Y64"/>
    <mergeCell ref="Z63:Z64"/>
    <mergeCell ref="A65:A66"/>
    <mergeCell ref="B65:B66"/>
    <mergeCell ref="C65:E65"/>
    <mergeCell ref="F65:H65"/>
    <mergeCell ref="I65:K66"/>
    <mergeCell ref="L65:N65"/>
    <mergeCell ref="U65:U66"/>
    <mergeCell ref="V65:V66"/>
    <mergeCell ref="AC65:AC66"/>
    <mergeCell ref="AD65:AD66"/>
    <mergeCell ref="W65:W66"/>
    <mergeCell ref="X65:X66"/>
    <mergeCell ref="Y65:Y66"/>
    <mergeCell ref="Z65:Z66"/>
    <mergeCell ref="A67:A68"/>
    <mergeCell ref="B67:B68"/>
    <mergeCell ref="C67:E67"/>
    <mergeCell ref="F67:H67"/>
    <mergeCell ref="I67:K67"/>
    <mergeCell ref="L67:N68"/>
    <mergeCell ref="U67:U68"/>
    <mergeCell ref="V67:V68"/>
    <mergeCell ref="R67:T68"/>
    <mergeCell ref="O67:Q68"/>
    <mergeCell ref="AC67:AC68"/>
    <mergeCell ref="AD67:AD68"/>
    <mergeCell ref="W67:W68"/>
    <mergeCell ref="X67:X68"/>
    <mergeCell ref="Y67:Y68"/>
    <mergeCell ref="Z67:Z68"/>
    <mergeCell ref="C27:E27"/>
    <mergeCell ref="F27:H27"/>
    <mergeCell ref="I27:K27"/>
    <mergeCell ref="L27:N27"/>
    <mergeCell ref="A28:A29"/>
    <mergeCell ref="B28:B29"/>
    <mergeCell ref="C28:E29"/>
    <mergeCell ref="F28:H28"/>
    <mergeCell ref="I28:K28"/>
    <mergeCell ref="L28:N28"/>
    <mergeCell ref="X28:X29"/>
    <mergeCell ref="Y28:Y29"/>
    <mergeCell ref="A30:A31"/>
    <mergeCell ref="B30:B31"/>
    <mergeCell ref="C30:E30"/>
    <mergeCell ref="F30:H31"/>
    <mergeCell ref="I30:K30"/>
    <mergeCell ref="L30:N30"/>
    <mergeCell ref="U30:U31"/>
    <mergeCell ref="V30:V31"/>
    <mergeCell ref="X30:X31"/>
    <mergeCell ref="Y30:Y31"/>
    <mergeCell ref="Z30:Z31"/>
    <mergeCell ref="AC30:AC31"/>
    <mergeCell ref="AD30:AD31"/>
    <mergeCell ref="A32:A33"/>
    <mergeCell ref="B32:B33"/>
    <mergeCell ref="C32:E32"/>
    <mergeCell ref="F32:H32"/>
    <mergeCell ref="I32:K33"/>
    <mergeCell ref="L32:N32"/>
    <mergeCell ref="U32:U33"/>
    <mergeCell ref="V32:V33"/>
    <mergeCell ref="W32:W33"/>
    <mergeCell ref="X32:X33"/>
    <mergeCell ref="Y32:Y33"/>
    <mergeCell ref="Z32:Z33"/>
    <mergeCell ref="AC32:AC33"/>
    <mergeCell ref="AD32:AD33"/>
    <mergeCell ref="A34:A35"/>
    <mergeCell ref="B34:B35"/>
    <mergeCell ref="C34:E34"/>
    <mergeCell ref="F34:H34"/>
    <mergeCell ref="I34:K34"/>
    <mergeCell ref="L34:N35"/>
    <mergeCell ref="U34:U35"/>
    <mergeCell ref="V34:V35"/>
    <mergeCell ref="W34:W35"/>
    <mergeCell ref="X34:X35"/>
    <mergeCell ref="Y34:Y35"/>
    <mergeCell ref="Z34:Z35"/>
    <mergeCell ref="AC34:AC35"/>
    <mergeCell ref="I36:K36"/>
    <mergeCell ref="L36:N36"/>
    <mergeCell ref="U36:U37"/>
    <mergeCell ref="V36:V37"/>
    <mergeCell ref="A36:A37"/>
    <mergeCell ref="B36:B37"/>
    <mergeCell ref="C36:E36"/>
    <mergeCell ref="F36:H36"/>
    <mergeCell ref="R38:T39"/>
    <mergeCell ref="U38:U39"/>
    <mergeCell ref="X36:X37"/>
    <mergeCell ref="Y36:Y37"/>
    <mergeCell ref="W36:W37"/>
    <mergeCell ref="F38:H38"/>
    <mergeCell ref="I38:K38"/>
    <mergeCell ref="L38:N38"/>
    <mergeCell ref="O38:Q38"/>
    <mergeCell ref="AD38:AD39"/>
    <mergeCell ref="AF17:AH18"/>
    <mergeCell ref="V38:V39"/>
    <mergeCell ref="W38:W39"/>
    <mergeCell ref="X38:X39"/>
    <mergeCell ref="Y38:Y39"/>
    <mergeCell ref="AD36:AD37"/>
    <mergeCell ref="Z36:Z37"/>
    <mergeCell ref="AC36:AC37"/>
    <mergeCell ref="AD34:AD35"/>
    <mergeCell ref="A1:AC2"/>
    <mergeCell ref="O20:Q21"/>
    <mergeCell ref="R41:T42"/>
    <mergeCell ref="O43:Q44"/>
    <mergeCell ref="R43:T44"/>
    <mergeCell ref="Z38:Z39"/>
    <mergeCell ref="AC38:AC39"/>
    <mergeCell ref="A38:A39"/>
    <mergeCell ref="B38:B39"/>
    <mergeCell ref="C38:E38"/>
  </mergeCells>
  <conditionalFormatting sqref="I7:L7 F5 H5:L5 I21:L21 F19 H19:L19 I44:L44 F42 H42:L42 I54:L54 F52 H52:L52 I64:L64 F62 H62:L62 T5 O35:T35 L39:Q39 N29:O29 N44 H29:L29 N54 L15:Q15 N64 T7 N7:O7 N5:O5 N21 N19 N42 L46:N46 N52 L56:N56 N62 L66:N66 L9:T9 L13:N13 I31:L31 F29 T29 T31 N31:O31 L33:T33 Q29:R29 L23:N23 Q31:R31 L37:N37 R37:T37 Q5:R5 Q7:R7 O11:T11 R13:T13">
    <cfRule type="cellIs" priority="1" dxfId="0" operator="equal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9">
      <selection activeCell="B42" sqref="B42:B43"/>
    </sheetView>
  </sheetViews>
  <sheetFormatPr defaultColWidth="9.00390625" defaultRowHeight="13.5"/>
  <cols>
    <col min="1" max="1" width="3.75390625" style="0" bestFit="1" customWidth="1"/>
    <col min="2" max="2" width="28.75390625" style="30" customWidth="1"/>
    <col min="3" max="4" width="9.00390625" style="19" customWidth="1"/>
    <col min="5" max="5" width="9.00390625" style="20" customWidth="1"/>
    <col min="6" max="8" width="2.75390625" style="23" customWidth="1"/>
    <col min="10" max="10" width="38.00390625" style="0" customWidth="1"/>
  </cols>
  <sheetData>
    <row r="1" spans="2:5" ht="21.75" thickBot="1">
      <c r="B1" s="112" t="s">
        <v>6</v>
      </c>
      <c r="C1" s="112"/>
      <c r="D1" s="112"/>
      <c r="E1" s="112"/>
    </row>
    <row r="2" spans="1:8" ht="14.25" thickBot="1">
      <c r="A2" s="109" t="s">
        <v>17</v>
      </c>
      <c r="B2" s="110" t="s">
        <v>66</v>
      </c>
      <c r="C2" s="54" t="s">
        <v>73</v>
      </c>
      <c r="D2" s="32"/>
      <c r="E2" s="33"/>
      <c r="F2" s="44"/>
      <c r="G2" s="44"/>
      <c r="H2" s="44"/>
    </row>
    <row r="3" spans="1:8" ht="14.25" thickBot="1">
      <c r="A3" s="109"/>
      <c r="B3" s="111"/>
      <c r="C3" s="55"/>
      <c r="D3" s="32">
        <v>4</v>
      </c>
      <c r="E3" s="33"/>
      <c r="F3" s="44"/>
      <c r="G3" s="44"/>
      <c r="H3" s="44"/>
    </row>
    <row r="4" spans="2:8" ht="4.5" customHeight="1" thickBot="1">
      <c r="B4" s="29"/>
      <c r="C4" s="56"/>
      <c r="D4" s="57"/>
      <c r="E4" s="33"/>
      <c r="F4" s="44"/>
      <c r="G4" s="44"/>
      <c r="H4" s="44"/>
    </row>
    <row r="5" spans="3:8" ht="4.5" customHeight="1" thickBot="1">
      <c r="C5" s="37"/>
      <c r="D5" s="37"/>
      <c r="E5" s="33"/>
      <c r="F5" s="44"/>
      <c r="G5" s="44"/>
      <c r="H5" s="44"/>
    </row>
    <row r="6" spans="1:8" ht="14.25" thickBot="1">
      <c r="A6" s="109" t="s">
        <v>52</v>
      </c>
      <c r="B6" s="110" t="s">
        <v>71</v>
      </c>
      <c r="C6" s="39"/>
      <c r="D6" s="51"/>
      <c r="E6" s="31" t="s">
        <v>85</v>
      </c>
      <c r="F6" s="44"/>
      <c r="G6" s="44"/>
      <c r="H6" s="44"/>
    </row>
    <row r="7" spans="1:8" ht="14.25" thickBot="1">
      <c r="A7" s="109"/>
      <c r="B7" s="111"/>
      <c r="C7" s="32" t="s">
        <v>74</v>
      </c>
      <c r="D7" s="37"/>
      <c r="E7" s="31" t="s">
        <v>82</v>
      </c>
      <c r="F7" s="44"/>
      <c r="G7" s="44"/>
      <c r="H7" s="44"/>
    </row>
    <row r="8" spans="1:8" ht="4.5" customHeight="1" thickBot="1">
      <c r="A8" s="21"/>
      <c r="B8" s="29"/>
      <c r="C8" s="32"/>
      <c r="D8" s="37"/>
      <c r="E8" s="58"/>
      <c r="F8" s="44"/>
      <c r="G8" s="44"/>
      <c r="H8" s="44"/>
    </row>
    <row r="9" spans="3:8" ht="4.5" customHeight="1" thickBot="1">
      <c r="C9" s="32"/>
      <c r="D9" s="56"/>
      <c r="E9" s="69"/>
      <c r="F9" s="45"/>
      <c r="G9" s="44"/>
      <c r="H9" s="44"/>
    </row>
    <row r="10" spans="1:8" ht="14.25" thickBot="1">
      <c r="A10" s="109" t="s">
        <v>7</v>
      </c>
      <c r="B10" s="110" t="s">
        <v>61</v>
      </c>
      <c r="C10" s="54">
        <v>8</v>
      </c>
      <c r="D10" s="56"/>
      <c r="E10" s="60"/>
      <c r="F10" s="44"/>
      <c r="G10" s="44"/>
      <c r="H10" s="44"/>
    </row>
    <row r="11" spans="1:8" ht="14.25" thickBot="1">
      <c r="A11" s="109"/>
      <c r="B11" s="111"/>
      <c r="C11" s="55"/>
      <c r="D11" s="56"/>
      <c r="E11" s="60"/>
      <c r="F11" s="44"/>
      <c r="G11" s="44"/>
      <c r="H11" s="44"/>
    </row>
    <row r="12" spans="1:8" ht="4.5" customHeight="1" thickBot="1">
      <c r="A12" s="21"/>
      <c r="B12" s="31"/>
      <c r="C12" s="56"/>
      <c r="D12" s="68"/>
      <c r="E12" s="60"/>
      <c r="F12" s="44"/>
      <c r="G12" s="44"/>
      <c r="H12" s="44"/>
    </row>
    <row r="13" spans="3:8" ht="4.5" customHeight="1" thickBot="1">
      <c r="C13" s="37"/>
      <c r="D13" s="32"/>
      <c r="E13" s="60"/>
      <c r="F13" s="44"/>
      <c r="G13" s="44"/>
      <c r="H13" s="44"/>
    </row>
    <row r="14" spans="1:8" ht="14.25" thickBot="1">
      <c r="A14" s="109" t="s">
        <v>53</v>
      </c>
      <c r="B14" s="110" t="s">
        <v>63</v>
      </c>
      <c r="C14" s="38"/>
      <c r="D14" s="32">
        <v>5</v>
      </c>
      <c r="E14" s="60"/>
      <c r="F14" s="44"/>
      <c r="G14" s="49" t="s">
        <v>88</v>
      </c>
      <c r="H14" s="44" t="s">
        <v>89</v>
      </c>
    </row>
    <row r="15" spans="1:8" ht="14.25" thickBot="1">
      <c r="A15" s="109"/>
      <c r="B15" s="111"/>
      <c r="C15" s="46">
        <v>6</v>
      </c>
      <c r="D15" s="32"/>
      <c r="E15" s="60"/>
      <c r="F15" s="44"/>
      <c r="G15" s="49">
        <v>5</v>
      </c>
      <c r="H15" s="28">
        <v>7</v>
      </c>
    </row>
    <row r="16" spans="3:8" ht="9" customHeight="1" thickBot="1">
      <c r="C16" s="32"/>
      <c r="D16" s="32"/>
      <c r="E16" s="60"/>
      <c r="F16" s="72"/>
      <c r="G16" s="73"/>
      <c r="H16" s="74"/>
    </row>
    <row r="17" spans="1:8" ht="14.25" thickBot="1">
      <c r="A17" s="109" t="s">
        <v>11</v>
      </c>
      <c r="B17" s="110" t="s">
        <v>79</v>
      </c>
      <c r="C17" s="54">
        <v>8</v>
      </c>
      <c r="D17" s="32"/>
      <c r="E17" s="59"/>
      <c r="F17" s="28"/>
      <c r="G17" s="44"/>
      <c r="H17" s="41"/>
    </row>
    <row r="18" spans="1:8" ht="15" customHeight="1" thickBot="1">
      <c r="A18" s="109"/>
      <c r="B18" s="111"/>
      <c r="C18" s="63"/>
      <c r="D18" s="32" t="s">
        <v>77</v>
      </c>
      <c r="E18" s="59"/>
      <c r="F18" s="28"/>
      <c r="G18" s="44"/>
      <c r="H18" s="41"/>
    </row>
    <row r="19" spans="1:8" ht="4.5" customHeight="1" thickBot="1">
      <c r="A19" s="21"/>
      <c r="B19" s="31"/>
      <c r="C19" s="56"/>
      <c r="D19" s="57"/>
      <c r="E19" s="59"/>
      <c r="F19" s="28"/>
      <c r="G19" s="44"/>
      <c r="H19" s="41"/>
    </row>
    <row r="20" spans="3:8" ht="4.5" customHeight="1" thickBot="1">
      <c r="C20" s="37"/>
      <c r="D20" s="63"/>
      <c r="E20" s="59"/>
      <c r="F20" s="28"/>
      <c r="G20" s="44"/>
      <c r="H20" s="41"/>
    </row>
    <row r="21" spans="1:8" ht="14.25" thickBot="1">
      <c r="A21" s="109" t="s">
        <v>54</v>
      </c>
      <c r="B21" s="110" t="s">
        <v>68</v>
      </c>
      <c r="C21" s="39"/>
      <c r="D21" s="56"/>
      <c r="E21" s="59"/>
      <c r="F21" s="28"/>
      <c r="G21" s="44"/>
      <c r="H21" s="41"/>
    </row>
    <row r="22" spans="1:8" ht="14.25" thickBot="1">
      <c r="A22" s="109"/>
      <c r="B22" s="111"/>
      <c r="C22" s="32">
        <v>7</v>
      </c>
      <c r="D22" s="56"/>
      <c r="E22" s="59"/>
      <c r="F22" s="28"/>
      <c r="G22" s="44"/>
      <c r="H22" s="41"/>
    </row>
    <row r="23" spans="3:8" ht="9" customHeight="1" thickBot="1">
      <c r="C23" s="32"/>
      <c r="D23" s="56"/>
      <c r="E23" s="71"/>
      <c r="F23" s="28"/>
      <c r="G23" s="44"/>
      <c r="H23" s="41"/>
    </row>
    <row r="24" spans="1:8" ht="18" thickBot="1">
      <c r="A24" s="109" t="s">
        <v>12</v>
      </c>
      <c r="B24" s="110" t="s">
        <v>70</v>
      </c>
      <c r="C24" s="54">
        <v>9</v>
      </c>
      <c r="D24" s="37"/>
      <c r="E24" s="70" t="s">
        <v>83</v>
      </c>
      <c r="F24" s="34"/>
      <c r="G24" s="44"/>
      <c r="H24" s="41"/>
    </row>
    <row r="25" spans="1:10" ht="14.25" thickBot="1">
      <c r="A25" s="109"/>
      <c r="B25" s="111"/>
      <c r="C25" s="63"/>
      <c r="D25" s="37"/>
      <c r="E25" s="33" t="s">
        <v>84</v>
      </c>
      <c r="F25" s="28"/>
      <c r="G25" s="47"/>
      <c r="H25" s="41"/>
      <c r="J25" s="116" t="s">
        <v>93</v>
      </c>
    </row>
    <row r="26" spans="1:10" ht="4.5" customHeight="1" thickBot="1">
      <c r="A26" s="21"/>
      <c r="B26" s="31"/>
      <c r="C26" s="56"/>
      <c r="D26" s="61"/>
      <c r="E26" s="33"/>
      <c r="F26" s="28"/>
      <c r="G26" s="44"/>
      <c r="H26" s="41"/>
      <c r="J26" s="116"/>
    </row>
    <row r="27" spans="3:10" ht="4.5" customHeight="1" thickBot="1">
      <c r="C27" s="37"/>
      <c r="D27" s="32"/>
      <c r="E27" s="33"/>
      <c r="F27" s="28"/>
      <c r="G27" s="44"/>
      <c r="H27" s="41"/>
      <c r="J27" s="116"/>
    </row>
    <row r="28" spans="1:10" ht="14.25" thickBot="1">
      <c r="A28" s="109" t="s">
        <v>14</v>
      </c>
      <c r="B28" s="110" t="s">
        <v>59</v>
      </c>
      <c r="C28" s="39"/>
      <c r="D28" s="32" t="s">
        <v>78</v>
      </c>
      <c r="E28" s="33"/>
      <c r="F28" s="28"/>
      <c r="G28" s="28"/>
      <c r="H28" s="41"/>
      <c r="J28" s="117"/>
    </row>
    <row r="29" spans="1:10" ht="14.25" customHeight="1" thickBot="1">
      <c r="A29" s="109"/>
      <c r="B29" s="111"/>
      <c r="C29" s="32">
        <v>7</v>
      </c>
      <c r="D29" s="32"/>
      <c r="E29" s="33"/>
      <c r="F29" s="28"/>
      <c r="G29" s="44"/>
      <c r="H29" s="41"/>
      <c r="I29" s="78"/>
      <c r="J29" s="118" t="s">
        <v>91</v>
      </c>
    </row>
    <row r="30" spans="3:10" ht="9" customHeight="1" thickBot="1">
      <c r="C30" s="32"/>
      <c r="D30" s="32"/>
      <c r="E30" s="33"/>
      <c r="F30" s="28"/>
      <c r="G30" s="44"/>
      <c r="H30" s="76"/>
      <c r="J30" s="119"/>
    </row>
    <row r="31" spans="1:10" ht="14.25" thickBot="1">
      <c r="A31" s="109" t="s">
        <v>55</v>
      </c>
      <c r="B31" s="110" t="s">
        <v>69</v>
      </c>
      <c r="C31" s="36">
        <v>5</v>
      </c>
      <c r="D31" s="32"/>
      <c r="E31" s="33"/>
      <c r="F31" s="28"/>
      <c r="G31" s="44"/>
      <c r="H31" s="76"/>
      <c r="J31" s="120"/>
    </row>
    <row r="32" spans="1:10" ht="14.25" thickBot="1">
      <c r="A32" s="109"/>
      <c r="B32" s="111"/>
      <c r="C32" s="48"/>
      <c r="D32" s="32" t="s">
        <v>81</v>
      </c>
      <c r="E32" s="33"/>
      <c r="F32" s="28"/>
      <c r="G32" s="44"/>
      <c r="H32" s="76"/>
      <c r="J32" s="116" t="s">
        <v>94</v>
      </c>
    </row>
    <row r="33" spans="1:10" ht="4.5" customHeight="1" thickBot="1">
      <c r="A33" s="21"/>
      <c r="B33" s="31"/>
      <c r="C33" s="37"/>
      <c r="D33" s="54"/>
      <c r="E33" s="33"/>
      <c r="F33" s="28"/>
      <c r="G33" s="44"/>
      <c r="H33" s="76"/>
      <c r="J33" s="116"/>
    </row>
    <row r="34" spans="3:10" ht="4.5" customHeight="1" thickBot="1">
      <c r="C34" s="56"/>
      <c r="D34" s="37"/>
      <c r="E34" s="33"/>
      <c r="F34" s="28"/>
      <c r="G34" s="44"/>
      <c r="H34" s="76"/>
      <c r="J34" s="116"/>
    </row>
    <row r="35" spans="1:10" ht="14.25" thickBot="1">
      <c r="A35" s="109" t="s">
        <v>56</v>
      </c>
      <c r="B35" s="110" t="s">
        <v>72</v>
      </c>
      <c r="C35" s="62"/>
      <c r="D35" s="37"/>
      <c r="E35" s="31" t="s">
        <v>85</v>
      </c>
      <c r="F35" s="28"/>
      <c r="G35" s="44"/>
      <c r="H35" s="76"/>
      <c r="J35" s="116"/>
    </row>
    <row r="36" spans="1:10" ht="18" customHeight="1" thickBot="1">
      <c r="A36" s="109"/>
      <c r="B36" s="111"/>
      <c r="C36" s="32">
        <v>9</v>
      </c>
      <c r="D36" s="37"/>
      <c r="E36" s="58" t="s">
        <v>86</v>
      </c>
      <c r="F36" s="34"/>
      <c r="G36" s="44"/>
      <c r="H36" s="76"/>
      <c r="J36" s="118" t="s">
        <v>92</v>
      </c>
    </row>
    <row r="37" spans="3:10" ht="9" customHeight="1" thickBot="1">
      <c r="C37" s="32"/>
      <c r="D37" s="56"/>
      <c r="E37" s="60"/>
      <c r="F37" s="28"/>
      <c r="G37" s="44"/>
      <c r="H37" s="76"/>
      <c r="J37" s="119"/>
    </row>
    <row r="38" spans="1:10" ht="14.25" thickBot="1">
      <c r="A38" s="109" t="s">
        <v>10</v>
      </c>
      <c r="B38" s="110" t="s">
        <v>60</v>
      </c>
      <c r="C38" s="54" t="s">
        <v>76</v>
      </c>
      <c r="D38" s="56"/>
      <c r="E38" s="60"/>
      <c r="F38" s="28"/>
      <c r="G38" s="44"/>
      <c r="H38" s="76"/>
      <c r="J38" s="120"/>
    </row>
    <row r="39" spans="1:8" ht="14.25" thickBot="1">
      <c r="A39" s="109"/>
      <c r="B39" s="111"/>
      <c r="C39" s="55"/>
      <c r="D39" s="56"/>
      <c r="E39" s="60"/>
      <c r="F39" s="28"/>
      <c r="G39" s="44"/>
      <c r="H39" s="76"/>
    </row>
    <row r="40" spans="1:10" ht="4.5" customHeight="1" thickBot="1">
      <c r="A40" s="21"/>
      <c r="B40" s="31"/>
      <c r="C40" s="56"/>
      <c r="D40" s="68"/>
      <c r="E40" s="60"/>
      <c r="F40" s="28"/>
      <c r="G40" s="44"/>
      <c r="H40" s="76"/>
      <c r="J40" s="121" t="s">
        <v>95</v>
      </c>
    </row>
    <row r="41" spans="3:10" ht="4.5" customHeight="1" thickBot="1">
      <c r="C41" s="37"/>
      <c r="D41" s="32"/>
      <c r="E41" s="60"/>
      <c r="F41" s="28"/>
      <c r="G41" s="44"/>
      <c r="H41" s="76"/>
      <c r="J41" s="121"/>
    </row>
    <row r="42" spans="1:10" ht="14.25" thickBot="1">
      <c r="A42" s="109" t="s">
        <v>18</v>
      </c>
      <c r="B42" s="110" t="s">
        <v>62</v>
      </c>
      <c r="C42" s="39"/>
      <c r="D42" s="32" t="s">
        <v>80</v>
      </c>
      <c r="E42" s="60"/>
      <c r="F42" s="28"/>
      <c r="G42" s="44"/>
      <c r="H42" s="76"/>
      <c r="J42" s="121"/>
    </row>
    <row r="43" spans="1:10" ht="14.25" thickBot="1">
      <c r="A43" s="109"/>
      <c r="B43" s="111"/>
      <c r="C43" s="32" t="s">
        <v>75</v>
      </c>
      <c r="D43" s="32"/>
      <c r="E43" s="60"/>
      <c r="F43" s="75"/>
      <c r="G43" s="74"/>
      <c r="H43" s="77"/>
      <c r="J43" s="113" t="s">
        <v>96</v>
      </c>
    </row>
    <row r="44" spans="3:10" ht="9" customHeight="1" thickBot="1">
      <c r="C44" s="32"/>
      <c r="D44" s="32"/>
      <c r="E44" s="59"/>
      <c r="F44" s="35"/>
      <c r="G44" s="34"/>
      <c r="H44" s="44"/>
      <c r="J44" s="114"/>
    </row>
    <row r="45" spans="1:10" ht="14.25" thickBot="1">
      <c r="A45" s="109" t="s">
        <v>19</v>
      </c>
      <c r="B45" s="110" t="s">
        <v>58</v>
      </c>
      <c r="C45" s="52">
        <v>6</v>
      </c>
      <c r="D45" s="32"/>
      <c r="E45" s="59"/>
      <c r="F45" s="44"/>
      <c r="G45" s="44">
        <v>10</v>
      </c>
      <c r="H45" s="44">
        <v>8</v>
      </c>
      <c r="J45" s="115"/>
    </row>
    <row r="46" spans="1:8" ht="14.25" thickBot="1">
      <c r="A46" s="109"/>
      <c r="B46" s="111"/>
      <c r="C46" s="50"/>
      <c r="D46" s="32">
        <v>10</v>
      </c>
      <c r="E46" s="59"/>
      <c r="F46" s="44"/>
      <c r="G46" s="44"/>
      <c r="H46" s="44"/>
    </row>
    <row r="47" spans="1:8" ht="4.5" customHeight="1" thickBot="1">
      <c r="A47" s="21"/>
      <c r="B47" s="31"/>
      <c r="C47" s="37"/>
      <c r="D47" s="54"/>
      <c r="E47" s="59"/>
      <c r="F47" s="44"/>
      <c r="G47" s="44"/>
      <c r="H47" s="44"/>
    </row>
    <row r="48" spans="3:8" ht="4.5" customHeight="1" thickBot="1">
      <c r="C48" s="56"/>
      <c r="D48" s="63"/>
      <c r="E48" s="59"/>
      <c r="F48" s="44"/>
      <c r="G48" s="44"/>
      <c r="H48" s="44"/>
    </row>
    <row r="49" spans="1:10" ht="14.25" thickBot="1">
      <c r="A49" s="109" t="s">
        <v>57</v>
      </c>
      <c r="B49" s="110" t="s">
        <v>90</v>
      </c>
      <c r="C49" s="62"/>
      <c r="D49" s="56"/>
      <c r="E49" s="59"/>
      <c r="F49" s="44"/>
      <c r="G49" s="44"/>
      <c r="H49" s="44"/>
      <c r="J49" s="113" t="s">
        <v>97</v>
      </c>
    </row>
    <row r="50" spans="1:10" ht="14.25" thickBot="1">
      <c r="A50" s="109"/>
      <c r="B50" s="111"/>
      <c r="C50" s="32">
        <v>10</v>
      </c>
      <c r="D50" s="56"/>
      <c r="E50" s="59"/>
      <c r="F50" s="44"/>
      <c r="G50" s="44"/>
      <c r="H50" s="44"/>
      <c r="J50" s="114"/>
    </row>
    <row r="51" spans="1:10" ht="4.5" customHeight="1" thickBot="1">
      <c r="A51" s="21"/>
      <c r="B51" s="14"/>
      <c r="C51" s="32"/>
      <c r="D51" s="56"/>
      <c r="E51" s="71"/>
      <c r="F51" s="44"/>
      <c r="G51" s="44"/>
      <c r="H51" s="44"/>
      <c r="J51" s="115"/>
    </row>
    <row r="52" spans="3:8" ht="4.5" customHeight="1" thickBot="1">
      <c r="C52" s="32"/>
      <c r="D52" s="37"/>
      <c r="E52" s="31"/>
      <c r="F52" s="45"/>
      <c r="G52" s="44"/>
      <c r="H52" s="44"/>
    </row>
    <row r="53" spans="1:8" ht="14.25" thickBot="1">
      <c r="A53" s="109" t="s">
        <v>8</v>
      </c>
      <c r="B53" s="110" t="s">
        <v>67</v>
      </c>
      <c r="C53" s="54" t="s">
        <v>73</v>
      </c>
      <c r="D53" s="37"/>
      <c r="E53" s="31" t="s">
        <v>87</v>
      </c>
      <c r="F53" s="44"/>
      <c r="G53" s="44"/>
      <c r="H53" s="44"/>
    </row>
    <row r="54" spans="1:8" ht="14.25" thickBot="1">
      <c r="A54" s="109"/>
      <c r="B54" s="111"/>
      <c r="C54" s="64"/>
      <c r="D54" s="40"/>
      <c r="E54" s="30"/>
      <c r="F54" s="44"/>
      <c r="G54" s="44"/>
      <c r="H54" s="44"/>
    </row>
    <row r="55" spans="1:8" ht="4.5" customHeight="1" thickBot="1">
      <c r="A55" s="21"/>
      <c r="B55" s="14"/>
      <c r="C55" s="65"/>
      <c r="D55" s="66"/>
      <c r="E55" s="30"/>
      <c r="F55" s="44"/>
      <c r="G55" s="44"/>
      <c r="H55" s="44"/>
    </row>
    <row r="56" spans="1:5" ht="4.5" customHeight="1" thickBot="1">
      <c r="A56" s="21"/>
      <c r="B56" s="31"/>
      <c r="C56" s="22"/>
      <c r="D56"/>
      <c r="E56"/>
    </row>
    <row r="57" spans="1:5" ht="14.25" customHeight="1" thickBot="1">
      <c r="A57" s="109" t="s">
        <v>9</v>
      </c>
      <c r="B57" s="110" t="s">
        <v>65</v>
      </c>
      <c r="C57" s="53"/>
      <c r="D57">
        <v>5</v>
      </c>
      <c r="E57"/>
    </row>
    <row r="58" spans="1:3" ht="14.25" thickBot="1">
      <c r="A58" s="109"/>
      <c r="B58" s="111"/>
      <c r="C58" s="19" t="s">
        <v>74</v>
      </c>
    </row>
  </sheetData>
  <mergeCells count="40">
    <mergeCell ref="J49:J51"/>
    <mergeCell ref="J32:J35"/>
    <mergeCell ref="J25:J28"/>
    <mergeCell ref="J29:J31"/>
    <mergeCell ref="J36:J38"/>
    <mergeCell ref="J40:J42"/>
    <mergeCell ref="J43:J45"/>
    <mergeCell ref="B1:E1"/>
    <mergeCell ref="A6:A7"/>
    <mergeCell ref="B6:B7"/>
    <mergeCell ref="A10:A11"/>
    <mergeCell ref="B10:B11"/>
    <mergeCell ref="B2:B3"/>
    <mergeCell ref="A2:A3"/>
    <mergeCell ref="A14:A15"/>
    <mergeCell ref="B14:B15"/>
    <mergeCell ref="A17:A18"/>
    <mergeCell ref="B17:B18"/>
    <mergeCell ref="A21:A22"/>
    <mergeCell ref="B21:B22"/>
    <mergeCell ref="A24:A25"/>
    <mergeCell ref="B24:B25"/>
    <mergeCell ref="A28:A29"/>
    <mergeCell ref="B28:B29"/>
    <mergeCell ref="A31:A32"/>
    <mergeCell ref="B31:B32"/>
    <mergeCell ref="A35:A36"/>
    <mergeCell ref="B35:B36"/>
    <mergeCell ref="A38:A39"/>
    <mergeCell ref="B38:B39"/>
    <mergeCell ref="A49:A50"/>
    <mergeCell ref="B49:B50"/>
    <mergeCell ref="B45:B46"/>
    <mergeCell ref="A42:A43"/>
    <mergeCell ref="B42:B43"/>
    <mergeCell ref="A45:A46"/>
    <mergeCell ref="A57:A58"/>
    <mergeCell ref="B57:B58"/>
    <mergeCell ref="A53:A54"/>
    <mergeCell ref="B53:B54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菅原昭弘</dc:creator>
  <cp:keywords/>
  <dc:description/>
  <cp:lastModifiedBy>菅原昭弘</cp:lastModifiedBy>
  <dcterms:created xsi:type="dcterms:W3CDTF">2010-12-18T09:32:56Z</dcterms:created>
  <dcterms:modified xsi:type="dcterms:W3CDTF">2011-03-27T05:52:08Z</dcterms:modified>
  <cp:category/>
  <cp:version/>
  <cp:contentType/>
  <cp:contentStatus/>
</cp:coreProperties>
</file>