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7995" activeTab="0"/>
  </bookViews>
  <sheets>
    <sheet name="ジュニア予選" sheetId="1" r:id="rId1"/>
    <sheet name="ジュニア決勝ﾄｰﾅﾒﾝﾄ " sheetId="2" r:id="rId2"/>
    <sheet name="オープン予選" sheetId="3" r:id="rId3"/>
    <sheet name="オープン決勝ﾄｰﾅﾒﾝﾄ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<sst xmlns="http://schemas.openxmlformats.org/spreadsheetml/2006/main" count="345" uniqueCount="112">
  <si>
    <t>Aリーグ</t>
  </si>
  <si>
    <t>勝-分-敗</t>
  </si>
  <si>
    <t>勝点</t>
  </si>
  <si>
    <t>内野数</t>
  </si>
  <si>
    <t>順位</t>
  </si>
  <si>
    <t>○</t>
  </si>
  <si>
    <t>×</t>
  </si>
  <si>
    <t>-</t>
  </si>
  <si>
    <t>-</t>
  </si>
  <si>
    <t>-</t>
  </si>
  <si>
    <t>原小ﾌｧｲﾀｰｽﾞ</t>
  </si>
  <si>
    <t>ｱﾙﾊﾞﾙｸｷｯｽﾞ</t>
  </si>
  <si>
    <t>Bリーグ</t>
  </si>
  <si>
    <t>館ｼﾞｬﾝｸﾞﾙｰ</t>
  </si>
  <si>
    <t>台原ﾚｲｶｰｽﾞ</t>
  </si>
  <si>
    <t>-</t>
  </si>
  <si>
    <t>杉小ｷｬｲｰﾝﾌﾞﾗｻﾞｰｽﾞ</t>
  </si>
  <si>
    <t>Cリーグ</t>
  </si>
  <si>
    <t>岩沼西ﾌｧｲﾀｰｽﾞ</t>
  </si>
  <si>
    <t>松陵ﾔﾝｷｰｽﾞ</t>
  </si>
  <si>
    <t>Pchans</t>
  </si>
  <si>
    <t>大衡ﾌｧｲﾀｰｽﾞ</t>
  </si>
  <si>
    <t>-</t>
  </si>
  <si>
    <t>Dリーグ</t>
  </si>
  <si>
    <t>Eリーグ</t>
  </si>
  <si>
    <t>月見ﾚｯﾄﾞｱｰﾏｰｽﾞ</t>
  </si>
  <si>
    <t>栗生ﾌｧｲﾀｰｽﾞ</t>
  </si>
  <si>
    <t>GTO☆ASUCOME</t>
  </si>
  <si>
    <t>荒町朝練ﾌｧｲﾀｰｽﾞA</t>
  </si>
  <si>
    <t>決勝トーナメント</t>
  </si>
  <si>
    <t>A3</t>
  </si>
  <si>
    <t>優勝</t>
  </si>
  <si>
    <t>準優勝</t>
  </si>
  <si>
    <t>第3位</t>
  </si>
  <si>
    <t>B1</t>
  </si>
  <si>
    <t>A2</t>
  </si>
  <si>
    <t>E2</t>
  </si>
  <si>
    <t>D3</t>
  </si>
  <si>
    <t>C3</t>
  </si>
  <si>
    <t>C1</t>
  </si>
  <si>
    <t>B3</t>
  </si>
  <si>
    <t>D1</t>
  </si>
  <si>
    <t>E1</t>
  </si>
  <si>
    <t>D2</t>
  </si>
  <si>
    <t>C2</t>
  </si>
  <si>
    <t>E3</t>
  </si>
  <si>
    <t>月見ﾚｯﾄﾞｱｰﾏｰｽﾞ</t>
  </si>
  <si>
    <t>館ｼﾞｬﾝｸﾞﾙｰ</t>
  </si>
  <si>
    <t>第20回春の全国小学生ﾄﾞｯｼﾞﾎﾞｰﾙ選手権　宮城県大会</t>
  </si>
  <si>
    <t>◎(オーブンの部)予選リーグ</t>
  </si>
  <si>
    <t>TRY-PAC</t>
  </si>
  <si>
    <t>Pchans</t>
  </si>
  <si>
    <t>ｱﾙﾊﾞﾙｸｷｯｽﾞ</t>
  </si>
  <si>
    <t>東仙LSﾌｧｲﾀｰｽﾞ</t>
  </si>
  <si>
    <t>△</t>
  </si>
  <si>
    <t>A1</t>
  </si>
  <si>
    <t>GTO☆ASUCOME</t>
  </si>
  <si>
    <t>台原ﾚｲｶｰｽﾞ</t>
  </si>
  <si>
    <t>東仙LSﾌｧｲﾀｰｽﾞ</t>
  </si>
  <si>
    <t>岩沼西ﾌｧｲﾀｰｽﾞ</t>
  </si>
  <si>
    <t>大衡ﾌｧｲﾀｰｽﾞ</t>
  </si>
  <si>
    <t>栗生ﾌｧｲﾀｰｽﾞ</t>
  </si>
  <si>
    <t>荒町朝練ﾌｧｲﾀｰｽﾞA</t>
  </si>
  <si>
    <t>松陵ﾔﾝｷｰｽﾞ</t>
  </si>
  <si>
    <t>TRY-PAC</t>
  </si>
  <si>
    <t>杉小ｷｬｲｰﾝﾌﾞﾗｻﾞｰｽﾞ</t>
  </si>
  <si>
    <r>
      <t>1</t>
    </r>
    <r>
      <rPr>
        <sz val="11"/>
        <rFont val="ＭＳ Ｐゴシック"/>
        <family val="3"/>
      </rPr>
      <t>S</t>
    </r>
  </si>
  <si>
    <r>
      <t>2</t>
    </r>
    <r>
      <rPr>
        <sz val="11"/>
        <rFont val="ＭＳ Ｐゴシック"/>
        <family val="3"/>
      </rPr>
      <t>S</t>
    </r>
  </si>
  <si>
    <r>
      <t>3</t>
    </r>
    <r>
      <rPr>
        <sz val="11"/>
        <rFont val="ＭＳ Ｐゴシック"/>
        <family val="3"/>
      </rPr>
      <t>S</t>
    </r>
  </si>
  <si>
    <t>第5位</t>
  </si>
  <si>
    <t>第7位</t>
  </si>
  <si>
    <t>第9位</t>
  </si>
  <si>
    <t>第11位</t>
  </si>
  <si>
    <t>第4位</t>
  </si>
  <si>
    <t>第6位</t>
  </si>
  <si>
    <t>第8位</t>
  </si>
  <si>
    <t>第10位</t>
  </si>
  <si>
    <t>第12位</t>
  </si>
  <si>
    <t>順位決定トーナメント</t>
  </si>
  <si>
    <t>Fリーグ</t>
  </si>
  <si>
    <t>勝点×100+内野数</t>
  </si>
  <si>
    <t>A2</t>
  </si>
  <si>
    <t>A3</t>
  </si>
  <si>
    <t>A4</t>
  </si>
  <si>
    <t>A1</t>
  </si>
  <si>
    <t>Gリーグ</t>
  </si>
  <si>
    <t>Hリーグ</t>
  </si>
  <si>
    <t>荒町朝練ﾌｧｲﾀｰｽﾞB</t>
  </si>
  <si>
    <t>槻小ｼﾞｬｲｱﾝｽﾞ</t>
  </si>
  <si>
    <t>栗生ﾌｧｲﾀｰｽﾞJr</t>
  </si>
  <si>
    <t>落合ｽﾎﾟｰﾂ少年団A</t>
  </si>
  <si>
    <t>館ｽｶｲﾌｧｲﾀｰｽﾞ</t>
  </si>
  <si>
    <t>落合ｽﾎﾟｰﾂ少年団B</t>
  </si>
  <si>
    <t>東仙ﾐﾗｸﾙｷｯｽﾞ</t>
  </si>
  <si>
    <t>原小ﾌｧｲﾀｰｽﾞｼﾞｭﾆｱ</t>
  </si>
  <si>
    <t>槻小ﾎﾞﾝﾊﾞｰｽﾞ</t>
  </si>
  <si>
    <t>八幡原ｽﾎﾟｰﾂ少年団</t>
  </si>
  <si>
    <t>岩沼西ﾌｧｲﾀｰｽﾞC</t>
  </si>
  <si>
    <t>◎(ジュニアの部)予選リーグ</t>
  </si>
  <si>
    <t>Ｆ1</t>
  </si>
  <si>
    <t>H2</t>
  </si>
  <si>
    <t>G3</t>
  </si>
  <si>
    <t>G1</t>
  </si>
  <si>
    <t>F3</t>
  </si>
  <si>
    <t>H4</t>
  </si>
  <si>
    <t>F2</t>
  </si>
  <si>
    <t>H3</t>
  </si>
  <si>
    <t>G2</t>
  </si>
  <si>
    <t>F4</t>
  </si>
  <si>
    <t>H1</t>
  </si>
  <si>
    <t>東仙ﾐﾗｸﾙｷｯｽﾞ</t>
  </si>
  <si>
    <t>第3位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</si>
</sst>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 diagonalUp="1">
      <left>
        <color indexed="63"/>
      </left>
      <right style="thin"/>
      <top style="thin"/>
      <bottom>
        <color indexed="63"/>
      </bottom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 style="medium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10"/>
      </right>
      <top>
        <color indexed="63"/>
      </top>
      <bottom>
        <color indexed="63"/>
      </bottom>
    </border>
    <border>
      <left style="medium"/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/>
      <top>
        <color indexed="63"/>
      </top>
      <bottom style="medium">
        <color indexed="10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/>
      <top>
        <color indexed="63"/>
      </top>
      <bottom style="medium">
        <color indexed="10"/>
      </bottom>
    </border>
    <border>
      <left style="medium"/>
      <right style="medium"/>
      <top>
        <color indexed="63"/>
      </top>
      <bottom style="medium">
        <color indexed="1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/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 diagonalDown="1">
      <left>
        <color indexed="63"/>
      </left>
      <right>
        <color indexed="63"/>
      </right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2">
    <xf numFmtId="0" fontId="0" fillId="0" borderId="0" xfId="0" applyAlignment="1">
      <alignment vertical="center"/>
    </xf>
    <xf numFmtId="0" fontId="1" fillId="2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/>
      <protection/>
    </xf>
    <xf numFmtId="0" fontId="1" fillId="2" borderId="0" xfId="0" applyFont="1" applyFill="1" applyAlignment="1" applyProtection="1">
      <alignment horizontal="center"/>
      <protection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/>
    </xf>
    <xf numFmtId="0" fontId="0" fillId="0" borderId="1" xfId="0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6" xfId="0" applyBorder="1" applyAlignment="1" applyProtection="1">
      <alignment horizontal="center" vertical="center" wrapText="1"/>
      <protection/>
    </xf>
    <xf numFmtId="0" fontId="0" fillId="0" borderId="6" xfId="0" applyBorder="1" applyAlignment="1" applyProtection="1" quotePrefix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 quotePrefix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0" xfId="0" applyBorder="1" applyAlignment="1" applyProtection="1">
      <alignment horizontal="left" vertical="center" wrapText="1"/>
      <protection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horizontal="right"/>
    </xf>
    <xf numFmtId="0" fontId="0" fillId="0" borderId="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3" xfId="0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0" fillId="0" borderId="24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3" borderId="0" xfId="0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0" fillId="0" borderId="32" xfId="0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0" fillId="0" borderId="27" xfId="0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0" fillId="0" borderId="17" xfId="0" applyFill="1" applyBorder="1" applyAlignment="1">
      <alignment horizontal="right" vertical="center"/>
    </xf>
    <xf numFmtId="0" fontId="0" fillId="0" borderId="35" xfId="0" applyFill="1" applyBorder="1" applyAlignment="1">
      <alignment horizontal="right" vertical="center"/>
    </xf>
    <xf numFmtId="0" fontId="0" fillId="0" borderId="21" xfId="0" applyFill="1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9" xfId="0" applyFill="1" applyBorder="1" applyAlignment="1">
      <alignment horizontal="right" vertical="center"/>
    </xf>
    <xf numFmtId="0" fontId="0" fillId="0" borderId="24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0" xfId="0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0" fillId="0" borderId="36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2" xfId="0" applyFill="1" applyBorder="1" applyAlignment="1">
      <alignment horizontal="right" vertical="center"/>
    </xf>
    <xf numFmtId="0" fontId="0" fillId="0" borderId="37" xfId="0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distributed" vertical="center"/>
      <protection/>
    </xf>
    <xf numFmtId="0" fontId="0" fillId="0" borderId="41" xfId="0" applyBorder="1" applyAlignment="1" applyProtection="1">
      <alignment horizontal="distributed" vertical="center"/>
      <protection/>
    </xf>
    <xf numFmtId="0" fontId="0" fillId="0" borderId="2" xfId="0" applyBorder="1" applyAlignment="1" applyProtection="1">
      <alignment horizontal="distributed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38" xfId="0" applyBorder="1" applyAlignment="1" applyProtection="1">
      <alignment vertical="center"/>
      <protection/>
    </xf>
    <xf numFmtId="0" fontId="0" fillId="0" borderId="37" xfId="0" applyBorder="1" applyAlignment="1" applyProtection="1">
      <alignment vertical="center" wrapText="1"/>
      <protection/>
    </xf>
    <xf numFmtId="0" fontId="0" fillId="0" borderId="38" xfId="0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/>
      <protection/>
    </xf>
    <xf numFmtId="0" fontId="7" fillId="0" borderId="43" xfId="0" applyFont="1" applyFill="1" applyBorder="1" applyAlignment="1" applyProtection="1">
      <alignment vertical="center"/>
      <protection/>
    </xf>
    <xf numFmtId="0" fontId="0" fillId="0" borderId="44" xfId="0" applyFill="1" applyBorder="1" applyAlignment="1" applyProtection="1">
      <alignment vertical="center" wrapText="1"/>
      <protection/>
    </xf>
    <xf numFmtId="0" fontId="0" fillId="0" borderId="17" xfId="0" applyFill="1" applyBorder="1" applyAlignment="1" applyProtection="1">
      <alignment vertical="center" wrapText="1"/>
      <protection/>
    </xf>
    <xf numFmtId="0" fontId="0" fillId="3" borderId="44" xfId="0" applyFont="1" applyFill="1" applyBorder="1" applyAlignment="1">
      <alignment horizontal="left" vertical="center"/>
    </xf>
    <xf numFmtId="0" fontId="0" fillId="3" borderId="45" xfId="0" applyFont="1" applyFill="1" applyBorder="1" applyAlignment="1">
      <alignment horizontal="left" vertical="center"/>
    </xf>
    <xf numFmtId="0" fontId="0" fillId="3" borderId="17" xfId="0" applyFont="1" applyFill="1" applyBorder="1" applyAlignment="1">
      <alignment horizontal="left" vertical="center"/>
    </xf>
    <xf numFmtId="0" fontId="0" fillId="0" borderId="30" xfId="0" applyFont="1" applyFill="1" applyBorder="1" applyAlignment="1" applyProtection="1">
      <alignment horizontal="left" vertical="center" wrapText="1"/>
      <protection/>
    </xf>
    <xf numFmtId="0" fontId="0" fillId="0" borderId="35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44" xfId="0" applyFont="1" applyFill="1" applyBorder="1" applyAlignment="1">
      <alignment horizontal="left" vertical="center"/>
    </xf>
    <xf numFmtId="0" fontId="0" fillId="0" borderId="45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4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/>
    </xf>
    <xf numFmtId="0" fontId="0" fillId="0" borderId="40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 horizontal="center" vertical="center"/>
      <protection/>
    </xf>
    <xf numFmtId="0" fontId="0" fillId="0" borderId="48" xfId="0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/>
      <protection/>
    </xf>
    <xf numFmtId="0" fontId="0" fillId="0" borderId="51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vertical="center" wrapText="1"/>
      <protection/>
    </xf>
    <xf numFmtId="0" fontId="0" fillId="0" borderId="17" xfId="0" applyBorder="1" applyAlignment="1" applyProtection="1">
      <alignment vertical="center" wrapText="1"/>
      <protection/>
    </xf>
    <xf numFmtId="0" fontId="0" fillId="3" borderId="44" xfId="0" applyFill="1" applyBorder="1" applyAlignment="1" applyProtection="1">
      <alignment vertical="center" wrapText="1"/>
      <protection/>
    </xf>
    <xf numFmtId="0" fontId="0" fillId="3" borderId="17" xfId="0" applyFill="1" applyBorder="1" applyAlignment="1" applyProtection="1">
      <alignment vertical="center" wrapText="1"/>
      <protection/>
    </xf>
    <xf numFmtId="0" fontId="0" fillId="0" borderId="44" xfId="0" applyBorder="1" applyAlignment="1" applyProtection="1">
      <alignment horizontal="left" vertical="center" wrapText="1"/>
      <protection/>
    </xf>
    <xf numFmtId="0" fontId="0" fillId="0" borderId="17" xfId="0" applyBorder="1" applyAlignment="1" applyProtection="1">
      <alignment horizontal="left" vertical="center" wrapText="1"/>
      <protection/>
    </xf>
    <xf numFmtId="0" fontId="0" fillId="0" borderId="4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4" borderId="44" xfId="0" applyFill="1" applyBorder="1" applyAlignment="1" applyProtection="1">
      <alignment horizontal="left" vertical="center" wrapText="1"/>
      <protection/>
    </xf>
    <xf numFmtId="0" fontId="0" fillId="4" borderId="17" xfId="0" applyFill="1" applyBorder="1" applyAlignment="1" applyProtection="1">
      <alignment horizontal="left" vertical="center" wrapText="1"/>
      <protection/>
    </xf>
    <xf numFmtId="0" fontId="6" fillId="3" borderId="44" xfId="0" applyFont="1" applyFill="1" applyBorder="1" applyAlignment="1" applyProtection="1">
      <alignment vertical="center" wrapText="1"/>
      <protection/>
    </xf>
    <xf numFmtId="0" fontId="6" fillId="3" borderId="17" xfId="0" applyFont="1" applyFill="1" applyBorder="1" applyAlignment="1" applyProtection="1">
      <alignment vertical="center" wrapText="1"/>
      <protection/>
    </xf>
    <xf numFmtId="0" fontId="1" fillId="0" borderId="0" xfId="0" applyFont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4" borderId="44" xfId="0" applyFont="1" applyFill="1" applyBorder="1" applyAlignment="1" applyProtection="1">
      <alignment horizontal="left" vertical="center" wrapText="1"/>
      <protection/>
    </xf>
    <xf numFmtId="0" fontId="6" fillId="4" borderId="17" xfId="0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"/>
  <sheetViews>
    <sheetView tabSelected="1" workbookViewId="0" topLeftCell="A1">
      <selection activeCell="W1" sqref="W1"/>
    </sheetView>
  </sheetViews>
  <sheetFormatPr defaultColWidth="9.00390625" defaultRowHeight="12.75" customHeight="1" outlineLevelCol="1"/>
  <cols>
    <col min="1" max="1" width="3.125" style="13" customWidth="1"/>
    <col min="2" max="2" width="21.75390625" style="13" customWidth="1"/>
    <col min="3" max="3" width="3.50390625" style="26" customWidth="1"/>
    <col min="4" max="4" width="1.875" style="26" customWidth="1"/>
    <col min="5" max="6" width="3.125" style="26" customWidth="1"/>
    <col min="7" max="7" width="1.875" style="26" customWidth="1"/>
    <col min="8" max="9" width="3.125" style="26" customWidth="1"/>
    <col min="10" max="10" width="1.875" style="26" customWidth="1"/>
    <col min="11" max="12" width="3.125" style="26" customWidth="1"/>
    <col min="13" max="13" width="1.875" style="26" customWidth="1"/>
    <col min="14" max="14" width="3.125" style="26" customWidth="1"/>
    <col min="15" max="15" width="2.625" style="13" customWidth="1"/>
    <col min="16" max="16" width="1.875" style="13" customWidth="1"/>
    <col min="17" max="17" width="2.625" style="13" customWidth="1"/>
    <col min="18" max="18" width="1.875" style="13" customWidth="1"/>
    <col min="19" max="19" width="2.625" style="13" customWidth="1"/>
    <col min="20" max="20" width="4.625" style="13" customWidth="1"/>
    <col min="21" max="22" width="3.625" style="13" customWidth="1"/>
    <col min="23" max="23" width="4.625" style="13" customWidth="1"/>
    <col min="24" max="24" width="4.625" style="90" hidden="1" customWidth="1" outlineLevel="1"/>
    <col min="25" max="26" width="3.625" style="26" hidden="1" customWidth="1" outlineLevel="1"/>
    <col min="27" max="27" width="8.875" style="13" customWidth="1" collapsed="1"/>
    <col min="28" max="16384" width="8.875" style="13" customWidth="1"/>
  </cols>
  <sheetData>
    <row r="1" spans="2:20" s="1" customFormat="1" ht="24">
      <c r="B1" s="2" t="s">
        <v>48</v>
      </c>
      <c r="C1" s="3"/>
      <c r="D1" s="4"/>
      <c r="E1" s="4"/>
      <c r="F1" s="4"/>
      <c r="G1" s="4"/>
      <c r="H1" s="4"/>
      <c r="I1" s="4"/>
      <c r="J1" s="4"/>
      <c r="K1" s="4"/>
      <c r="L1" s="5"/>
      <c r="M1" s="5"/>
      <c r="N1" s="5"/>
      <c r="O1" s="5"/>
      <c r="P1" s="5"/>
      <c r="Q1" s="5"/>
      <c r="R1" s="5"/>
      <c r="S1" s="5"/>
      <c r="T1" s="5"/>
    </row>
    <row r="2" spans="2:20" s="1" customFormat="1" ht="24">
      <c r="B2" s="2" t="s">
        <v>98</v>
      </c>
      <c r="C2" s="3"/>
      <c r="D2" s="4"/>
      <c r="E2" s="4"/>
      <c r="F2" s="4"/>
      <c r="G2" s="4"/>
      <c r="H2" s="4"/>
      <c r="I2" s="4"/>
      <c r="J2" s="4"/>
      <c r="K2" s="4"/>
      <c r="L2" s="5"/>
      <c r="M2" s="5"/>
      <c r="N2" s="5"/>
      <c r="O2" s="5"/>
      <c r="P2" s="5"/>
      <c r="Q2" s="5"/>
      <c r="R2" s="5"/>
      <c r="S2" s="5"/>
      <c r="T2" s="5"/>
    </row>
    <row r="3" spans="1:26" ht="12.75" customHeight="1">
      <c r="A3" s="10"/>
      <c r="B3" s="11" t="s">
        <v>79</v>
      </c>
      <c r="C3" s="143">
        <f>A4</f>
        <v>16</v>
      </c>
      <c r="D3" s="143"/>
      <c r="E3" s="89"/>
      <c r="F3" s="143">
        <f>A6</f>
        <v>17</v>
      </c>
      <c r="G3" s="143"/>
      <c r="H3" s="89"/>
      <c r="I3" s="140">
        <f>A8</f>
        <v>18</v>
      </c>
      <c r="J3" s="143"/>
      <c r="K3" s="89"/>
      <c r="L3" s="140"/>
      <c r="M3" s="143"/>
      <c r="N3" s="89"/>
      <c r="O3" s="137" t="s">
        <v>1</v>
      </c>
      <c r="P3" s="138"/>
      <c r="Q3" s="138"/>
      <c r="R3" s="138"/>
      <c r="S3" s="139"/>
      <c r="T3" s="12" t="s">
        <v>2</v>
      </c>
      <c r="U3" s="140" t="s">
        <v>3</v>
      </c>
      <c r="V3" s="89"/>
      <c r="W3" s="12" t="s">
        <v>4</v>
      </c>
      <c r="X3" s="86" t="s">
        <v>80</v>
      </c>
      <c r="Y3" s="87"/>
      <c r="Z3" s="87"/>
    </row>
    <row r="4" spans="1:26" ht="12.75" customHeight="1">
      <c r="A4" s="145">
        <v>16</v>
      </c>
      <c r="B4" s="147" t="s">
        <v>87</v>
      </c>
      <c r="C4" s="85"/>
      <c r="D4" s="85"/>
      <c r="E4" s="141"/>
      <c r="F4" s="131" t="str">
        <f>IF(F5+H5&gt;0,IF(F5&gt;H5,"○",IF(F5&lt;H5,"×","△")),"")</f>
        <v>△</v>
      </c>
      <c r="G4" s="132"/>
      <c r="H4" s="133"/>
      <c r="I4" s="131" t="str">
        <f>IF(I5+K5&gt;0,IF(I5&gt;K5,"○",IF(I5&lt;K5,"×","△")),"")</f>
        <v>×</v>
      </c>
      <c r="J4" s="132"/>
      <c r="K4" s="133"/>
      <c r="L4" s="131" t="str">
        <f>IF(L5+N5&gt;0,IF(L5&gt;N5,"○",IF(L5&lt;N5,"×","△")),"")</f>
        <v>×</v>
      </c>
      <c r="M4" s="132"/>
      <c r="N4" s="133"/>
      <c r="O4" s="134">
        <f>COUNTIF(C4:N4,"○")</f>
        <v>0</v>
      </c>
      <c r="P4" s="132" t="s">
        <v>7</v>
      </c>
      <c r="Q4" s="132">
        <f>COUNTIF(C4:N4,"△")</f>
        <v>1</v>
      </c>
      <c r="R4" s="132" t="s">
        <v>7</v>
      </c>
      <c r="S4" s="133">
        <f>COUNTIF(C4:N4,"×")</f>
        <v>2</v>
      </c>
      <c r="T4" s="128">
        <f>O4*2+Q4*1</f>
        <v>1</v>
      </c>
      <c r="U4" s="14">
        <f>C5+F5+I5+L5</f>
        <v>8</v>
      </c>
      <c r="V4" s="15"/>
      <c r="W4" s="128">
        <f>RANK(X4,$X$4:$X$11)</f>
        <v>4</v>
      </c>
      <c r="X4" s="150">
        <f>T4*100+U4</f>
        <v>108</v>
      </c>
      <c r="Y4" s="130" t="s">
        <v>84</v>
      </c>
      <c r="Z4" s="145">
        <v>7</v>
      </c>
    </row>
    <row r="5" spans="1:26" ht="12.75" customHeight="1">
      <c r="A5" s="146"/>
      <c r="B5" s="148"/>
      <c r="C5" s="85"/>
      <c r="D5" s="85"/>
      <c r="E5" s="141"/>
      <c r="F5" s="16">
        <v>4</v>
      </c>
      <c r="G5" s="17" t="s">
        <v>9</v>
      </c>
      <c r="H5" s="18">
        <v>4</v>
      </c>
      <c r="I5" s="16">
        <v>0</v>
      </c>
      <c r="J5" s="17" t="s">
        <v>9</v>
      </c>
      <c r="K5" s="18">
        <v>6</v>
      </c>
      <c r="L5" s="88">
        <v>4</v>
      </c>
      <c r="M5" s="17" t="s">
        <v>9</v>
      </c>
      <c r="N5" s="18">
        <v>6</v>
      </c>
      <c r="O5" s="135"/>
      <c r="P5" s="136"/>
      <c r="Q5" s="136"/>
      <c r="R5" s="136"/>
      <c r="S5" s="144"/>
      <c r="T5" s="129"/>
      <c r="U5" s="20"/>
      <c r="V5" s="19">
        <f>E5+H5+K5+N5</f>
        <v>16</v>
      </c>
      <c r="W5" s="129"/>
      <c r="X5" s="150"/>
      <c r="Y5" s="130"/>
      <c r="Z5" s="146"/>
    </row>
    <row r="6" spans="1:26" ht="12.75" customHeight="1">
      <c r="A6" s="145">
        <v>17</v>
      </c>
      <c r="B6" s="147" t="s">
        <v>88</v>
      </c>
      <c r="C6" s="131" t="str">
        <f>IF(C7+E7&gt;0,IF(C7&gt;E7,"○",IF(C7&lt;E7,"×","△")),"")</f>
        <v>△</v>
      </c>
      <c r="D6" s="132"/>
      <c r="E6" s="133"/>
      <c r="F6" s="85"/>
      <c r="G6" s="85"/>
      <c r="H6" s="141"/>
      <c r="I6" s="131" t="str">
        <f>IF(I7+K7&gt;0,IF(I7&gt;K7,"○",IF(I7&lt;K7,"×","△")),"")</f>
        <v>○</v>
      </c>
      <c r="J6" s="132"/>
      <c r="K6" s="133"/>
      <c r="L6" s="131" t="str">
        <f>IF(L7+N7&gt;0,IF(L7&gt;N7,"○",IF(L7&lt;N7,"×","△")),"")</f>
        <v>○</v>
      </c>
      <c r="M6" s="132"/>
      <c r="N6" s="133"/>
      <c r="O6" s="134">
        <f>COUNTIF(C6:N6,"○")</f>
        <v>2</v>
      </c>
      <c r="P6" s="132" t="s">
        <v>7</v>
      </c>
      <c r="Q6" s="132">
        <f>COUNTIF(C6:N6,"△")</f>
        <v>1</v>
      </c>
      <c r="R6" s="132" t="s">
        <v>7</v>
      </c>
      <c r="S6" s="133">
        <f>COUNTIF(C6:N6,"×")</f>
        <v>0</v>
      </c>
      <c r="T6" s="128">
        <f>O6*2+Q6*1</f>
        <v>5</v>
      </c>
      <c r="U6" s="14">
        <f>C7+F7+I7+L7</f>
        <v>15</v>
      </c>
      <c r="V6" s="15"/>
      <c r="W6" s="128">
        <f>RANK(X6,$X$4:$X$11)</f>
        <v>1</v>
      </c>
      <c r="X6" s="150">
        <f>T6*100+U6</f>
        <v>515</v>
      </c>
      <c r="Y6" s="130" t="s">
        <v>81</v>
      </c>
      <c r="Z6" s="145">
        <v>4</v>
      </c>
    </row>
    <row r="7" spans="1:26" ht="12.75" customHeight="1">
      <c r="A7" s="146"/>
      <c r="B7" s="148"/>
      <c r="C7" s="16">
        <f>H5</f>
        <v>4</v>
      </c>
      <c r="D7" s="17" t="s">
        <v>9</v>
      </c>
      <c r="E7" s="18">
        <f>F5</f>
        <v>4</v>
      </c>
      <c r="F7" s="85"/>
      <c r="G7" s="85"/>
      <c r="H7" s="141"/>
      <c r="I7" s="16">
        <v>5</v>
      </c>
      <c r="J7" s="17" t="s">
        <v>9</v>
      </c>
      <c r="K7" s="18">
        <v>3</v>
      </c>
      <c r="L7" s="88">
        <v>6</v>
      </c>
      <c r="M7" s="17" t="s">
        <v>9</v>
      </c>
      <c r="N7" s="18">
        <v>4</v>
      </c>
      <c r="O7" s="135"/>
      <c r="P7" s="136"/>
      <c r="Q7" s="136"/>
      <c r="R7" s="136"/>
      <c r="S7" s="144"/>
      <c r="T7" s="129"/>
      <c r="U7" s="20"/>
      <c r="V7" s="19">
        <f>E7+H7+K7+N7</f>
        <v>11</v>
      </c>
      <c r="W7" s="129"/>
      <c r="X7" s="150"/>
      <c r="Y7" s="130"/>
      <c r="Z7" s="146"/>
    </row>
    <row r="8" spans="1:26" ht="12.75" customHeight="1">
      <c r="A8" s="145">
        <v>18</v>
      </c>
      <c r="B8" s="147" t="s">
        <v>89</v>
      </c>
      <c r="C8" s="131" t="str">
        <f>IF(C9+E9&gt;0,IF(C9&gt;E9,"○",IF(C9&lt;E9,"×","△")),"")</f>
        <v>○</v>
      </c>
      <c r="D8" s="132"/>
      <c r="E8" s="133"/>
      <c r="F8" s="131" t="str">
        <f>IF(F9+H9&gt;0,IF(F9&gt;H9,"○",IF(F9&lt;H9,"×","△")),"")</f>
        <v>×</v>
      </c>
      <c r="G8" s="132"/>
      <c r="H8" s="133"/>
      <c r="I8" s="85"/>
      <c r="J8" s="85"/>
      <c r="K8" s="141"/>
      <c r="L8" s="131" t="str">
        <f>IF(L9+N9&gt;0,IF(L9&gt;N9,"○",IF(L9&lt;N9,"×","△")),"")</f>
        <v>×</v>
      </c>
      <c r="M8" s="132"/>
      <c r="N8" s="133"/>
      <c r="O8" s="134">
        <f>COUNTIF(C8:N8,"○")</f>
        <v>1</v>
      </c>
      <c r="P8" s="132" t="s">
        <v>7</v>
      </c>
      <c r="Q8" s="132">
        <f>COUNTIF(C8:N8,"△")</f>
        <v>0</v>
      </c>
      <c r="R8" s="132" t="s">
        <v>7</v>
      </c>
      <c r="S8" s="133">
        <f>COUNTIF(C8:N8,"×")</f>
        <v>2</v>
      </c>
      <c r="T8" s="128">
        <f>O8*2+Q8*1</f>
        <v>2</v>
      </c>
      <c r="U8" s="14">
        <f>C9+F9+I9+L9</f>
        <v>9</v>
      </c>
      <c r="V8" s="15"/>
      <c r="W8" s="128">
        <f>RANK(X8,$X$4:$X$11)</f>
        <v>3</v>
      </c>
      <c r="X8" s="149">
        <f>T8*100+U8</f>
        <v>209</v>
      </c>
      <c r="Y8" s="130" t="s">
        <v>82</v>
      </c>
      <c r="Z8" s="145">
        <v>2</v>
      </c>
    </row>
    <row r="9" spans="1:26" ht="12.75" customHeight="1">
      <c r="A9" s="146"/>
      <c r="B9" s="148"/>
      <c r="C9" s="16">
        <f>K5</f>
        <v>6</v>
      </c>
      <c r="D9" s="17" t="s">
        <v>9</v>
      </c>
      <c r="E9" s="18">
        <f>I5</f>
        <v>0</v>
      </c>
      <c r="F9" s="16">
        <f>K7</f>
        <v>3</v>
      </c>
      <c r="G9" s="17" t="s">
        <v>9</v>
      </c>
      <c r="H9" s="18">
        <f>I7</f>
        <v>5</v>
      </c>
      <c r="I9" s="85"/>
      <c r="J9" s="85"/>
      <c r="K9" s="141"/>
      <c r="L9" s="16">
        <v>0</v>
      </c>
      <c r="M9" s="17" t="s">
        <v>9</v>
      </c>
      <c r="N9" s="18">
        <v>7</v>
      </c>
      <c r="O9" s="135"/>
      <c r="P9" s="136"/>
      <c r="Q9" s="136"/>
      <c r="R9" s="136"/>
      <c r="S9" s="144"/>
      <c r="T9" s="129"/>
      <c r="U9" s="20"/>
      <c r="V9" s="19">
        <f>E9+H9+K9+N9</f>
        <v>12</v>
      </c>
      <c r="W9" s="129"/>
      <c r="X9" s="149"/>
      <c r="Y9" s="130"/>
      <c r="Z9" s="146"/>
    </row>
    <row r="10" spans="1:26" ht="12.75" customHeight="1">
      <c r="A10" s="145">
        <v>19</v>
      </c>
      <c r="B10" s="147" t="s">
        <v>90</v>
      </c>
      <c r="C10" s="131" t="str">
        <f>IF(C11+E11&gt;0,IF(C11&gt;E11,"○",IF(C11&lt;E11,"×","△")),"")</f>
        <v>○</v>
      </c>
      <c r="D10" s="132"/>
      <c r="E10" s="133"/>
      <c r="F10" s="131" t="str">
        <f>IF(F11+H11&gt;0,IF(F11&gt;H11,"○",IF(F11&lt;H11,"×","△")),"")</f>
        <v>×</v>
      </c>
      <c r="G10" s="132"/>
      <c r="H10" s="133"/>
      <c r="I10" s="131" t="str">
        <f>IF(I11+K11&gt;0,IF(I11&gt;K11,"○",IF(I11&lt;K11,"×","△")),"")</f>
        <v>○</v>
      </c>
      <c r="J10" s="132"/>
      <c r="K10" s="133"/>
      <c r="L10" s="85"/>
      <c r="M10" s="85"/>
      <c r="N10" s="141"/>
      <c r="O10" s="134">
        <f>COUNTIF(C10:N10,"○")</f>
        <v>2</v>
      </c>
      <c r="P10" s="132" t="s">
        <v>7</v>
      </c>
      <c r="Q10" s="132">
        <f>COUNTIF(C10:N10,"△")</f>
        <v>0</v>
      </c>
      <c r="R10" s="132" t="s">
        <v>7</v>
      </c>
      <c r="S10" s="133">
        <f>COUNTIF(C10:N10,"×")</f>
        <v>1</v>
      </c>
      <c r="T10" s="128">
        <f>O10*2+Q10*1</f>
        <v>4</v>
      </c>
      <c r="U10" s="14">
        <f>C11+F11+I11+L11</f>
        <v>17</v>
      </c>
      <c r="V10" s="15"/>
      <c r="W10" s="128">
        <f>RANK(X10,$X$4:$X$11)</f>
        <v>2</v>
      </c>
      <c r="X10" s="149">
        <f>T10*100+U10</f>
        <v>417</v>
      </c>
      <c r="Y10" s="130" t="s">
        <v>83</v>
      </c>
      <c r="Z10" s="145">
        <v>3</v>
      </c>
    </row>
    <row r="11" spans="1:26" ht="12.75" customHeight="1">
      <c r="A11" s="146"/>
      <c r="B11" s="148"/>
      <c r="C11" s="16">
        <f>N5</f>
        <v>6</v>
      </c>
      <c r="D11" s="17" t="s">
        <v>9</v>
      </c>
      <c r="E11" s="18">
        <f>L5</f>
        <v>4</v>
      </c>
      <c r="F11" s="16">
        <f>N7</f>
        <v>4</v>
      </c>
      <c r="G11" s="17" t="s">
        <v>9</v>
      </c>
      <c r="H11" s="18">
        <f>L7</f>
        <v>6</v>
      </c>
      <c r="I11" s="16">
        <f>N9</f>
        <v>7</v>
      </c>
      <c r="J11" s="17" t="s">
        <v>9</v>
      </c>
      <c r="K11" s="18">
        <f>L9</f>
        <v>0</v>
      </c>
      <c r="L11" s="85"/>
      <c r="M11" s="85"/>
      <c r="N11" s="141"/>
      <c r="O11" s="135"/>
      <c r="P11" s="136"/>
      <c r="Q11" s="136"/>
      <c r="R11" s="136"/>
      <c r="S11" s="144"/>
      <c r="T11" s="129"/>
      <c r="U11" s="20"/>
      <c r="V11" s="19">
        <f>E11+H11+K11+N11</f>
        <v>10</v>
      </c>
      <c r="W11" s="129"/>
      <c r="X11" s="149"/>
      <c r="Y11" s="130"/>
      <c r="Z11" s="146"/>
    </row>
    <row r="12" spans="1:26" ht="12.75" customHeight="1">
      <c r="A12" s="21"/>
      <c r="B12" s="22"/>
      <c r="C12" s="23"/>
      <c r="D12" s="24"/>
      <c r="E12" s="23"/>
      <c r="F12" s="23"/>
      <c r="G12" s="24"/>
      <c r="H12" s="23"/>
      <c r="I12" s="23"/>
      <c r="J12" s="24"/>
      <c r="K12" s="23"/>
      <c r="L12" s="23"/>
      <c r="M12" s="24"/>
      <c r="N12" s="23"/>
      <c r="O12" s="25"/>
      <c r="P12" s="25"/>
      <c r="Q12" s="25"/>
      <c r="R12" s="25"/>
      <c r="S12" s="25"/>
      <c r="T12" s="25"/>
      <c r="U12" s="25"/>
      <c r="V12" s="25"/>
      <c r="W12" s="25"/>
      <c r="X12" s="91"/>
      <c r="Y12" s="25"/>
      <c r="Z12" s="25"/>
    </row>
    <row r="13" spans="1:26" ht="12.75" customHeight="1">
      <c r="A13" s="10"/>
      <c r="B13" s="11" t="s">
        <v>85</v>
      </c>
      <c r="C13" s="143">
        <f>A14</f>
        <v>20</v>
      </c>
      <c r="D13" s="143"/>
      <c r="E13" s="89"/>
      <c r="F13" s="143">
        <f>A16</f>
        <v>21</v>
      </c>
      <c r="G13" s="143"/>
      <c r="H13" s="89"/>
      <c r="I13" s="140">
        <f>A18</f>
        <v>22</v>
      </c>
      <c r="J13" s="143"/>
      <c r="K13" s="89"/>
      <c r="L13" s="140"/>
      <c r="M13" s="143"/>
      <c r="N13" s="89"/>
      <c r="O13" s="137" t="s">
        <v>1</v>
      </c>
      <c r="P13" s="138"/>
      <c r="Q13" s="138"/>
      <c r="R13" s="138"/>
      <c r="S13" s="139"/>
      <c r="T13" s="12" t="s">
        <v>2</v>
      </c>
      <c r="U13" s="140" t="s">
        <v>3</v>
      </c>
      <c r="V13" s="89"/>
      <c r="W13" s="12" t="s">
        <v>4</v>
      </c>
      <c r="X13" s="86" t="s">
        <v>80</v>
      </c>
      <c r="Y13" s="87"/>
      <c r="Z13" s="87"/>
    </row>
    <row r="14" spans="1:26" ht="12.75" customHeight="1">
      <c r="A14" s="145">
        <v>20</v>
      </c>
      <c r="B14" s="147" t="s">
        <v>91</v>
      </c>
      <c r="C14" s="85"/>
      <c r="D14" s="85"/>
      <c r="E14" s="141"/>
      <c r="F14" s="131" t="str">
        <f>IF(F15+H15&gt;0,IF(F15&gt;H15,"○",IF(F15&lt;H15,"×","△")),"")</f>
        <v>×</v>
      </c>
      <c r="G14" s="132"/>
      <c r="H14" s="133"/>
      <c r="I14" s="131" t="str">
        <f>IF(I15+K15&gt;0,IF(I15&gt;K15,"○",IF(I15&lt;K15,"×","△")),"")</f>
        <v>×</v>
      </c>
      <c r="J14" s="132"/>
      <c r="K14" s="133"/>
      <c r="L14" s="130"/>
      <c r="M14" s="130"/>
      <c r="N14" s="130"/>
      <c r="O14" s="134">
        <f>COUNTIF(C14:N14,"○")</f>
        <v>0</v>
      </c>
      <c r="P14" s="132" t="s">
        <v>7</v>
      </c>
      <c r="Q14" s="132">
        <f>COUNTIF(C14:N14,"△")</f>
        <v>0</v>
      </c>
      <c r="R14" s="132" t="s">
        <v>7</v>
      </c>
      <c r="S14" s="133">
        <f>COUNTIF(C14:N14,"×")</f>
        <v>2</v>
      </c>
      <c r="T14" s="128">
        <f>O14*2+Q14*1</f>
        <v>0</v>
      </c>
      <c r="U14" s="14">
        <f>C15+F15+I15+L15</f>
        <v>4</v>
      </c>
      <c r="V14" s="15"/>
      <c r="W14" s="128">
        <v>3</v>
      </c>
      <c r="X14" s="150">
        <f>T14*100+U14</f>
        <v>4</v>
      </c>
      <c r="Y14" s="130" t="s">
        <v>84</v>
      </c>
      <c r="Z14" s="145">
        <v>7</v>
      </c>
    </row>
    <row r="15" spans="1:26" ht="12.75" customHeight="1">
      <c r="A15" s="146"/>
      <c r="B15" s="148"/>
      <c r="C15" s="85"/>
      <c r="D15" s="85"/>
      <c r="E15" s="141"/>
      <c r="F15" s="16">
        <v>1</v>
      </c>
      <c r="G15" s="17" t="s">
        <v>9</v>
      </c>
      <c r="H15" s="18">
        <v>6</v>
      </c>
      <c r="I15" s="16">
        <v>3</v>
      </c>
      <c r="J15" s="17" t="s">
        <v>9</v>
      </c>
      <c r="K15" s="18">
        <v>6</v>
      </c>
      <c r="L15" s="130"/>
      <c r="M15" s="130"/>
      <c r="N15" s="130"/>
      <c r="O15" s="135"/>
      <c r="P15" s="136"/>
      <c r="Q15" s="136"/>
      <c r="R15" s="136"/>
      <c r="S15" s="144"/>
      <c r="T15" s="129"/>
      <c r="U15" s="20"/>
      <c r="V15" s="19">
        <f>E15+H15+K15+N15</f>
        <v>12</v>
      </c>
      <c r="W15" s="129"/>
      <c r="X15" s="150"/>
      <c r="Y15" s="130"/>
      <c r="Z15" s="146"/>
    </row>
    <row r="16" spans="1:26" ht="12.75" customHeight="1">
      <c r="A16" s="145">
        <v>21</v>
      </c>
      <c r="B16" s="147" t="s">
        <v>92</v>
      </c>
      <c r="C16" s="131" t="str">
        <f>IF(C17+E17&gt;0,IF(C17&gt;E17,"○",IF(C17&lt;E17,"×","△")),"")</f>
        <v>○</v>
      </c>
      <c r="D16" s="132"/>
      <c r="E16" s="133"/>
      <c r="F16" s="85"/>
      <c r="G16" s="85"/>
      <c r="H16" s="141"/>
      <c r="I16" s="131" t="str">
        <f>IF(I17+K17&gt;0,IF(I17&gt;K17,"○",IF(I17&lt;K17,"×","△")),"")</f>
        <v>×</v>
      </c>
      <c r="J16" s="132"/>
      <c r="K16" s="133"/>
      <c r="L16" s="130"/>
      <c r="M16" s="130"/>
      <c r="N16" s="130"/>
      <c r="O16" s="134">
        <f>COUNTIF(C16:N16,"○")</f>
        <v>1</v>
      </c>
      <c r="P16" s="132" t="s">
        <v>7</v>
      </c>
      <c r="Q16" s="132">
        <f>COUNTIF(C16:N16,"△")</f>
        <v>0</v>
      </c>
      <c r="R16" s="132" t="s">
        <v>7</v>
      </c>
      <c r="S16" s="133">
        <f>COUNTIF(C16:N16,"×")</f>
        <v>1</v>
      </c>
      <c r="T16" s="128">
        <f>O16*2+Q16*1</f>
        <v>2</v>
      </c>
      <c r="U16" s="14">
        <f>C17+F17+I17+L17</f>
        <v>9</v>
      </c>
      <c r="V16" s="15"/>
      <c r="W16" s="128">
        <v>2</v>
      </c>
      <c r="X16" s="150">
        <f>T16*100+U16</f>
        <v>209</v>
      </c>
      <c r="Y16" s="130" t="s">
        <v>81</v>
      </c>
      <c r="Z16" s="145">
        <v>4</v>
      </c>
    </row>
    <row r="17" spans="1:26" ht="12.75" customHeight="1">
      <c r="A17" s="146"/>
      <c r="B17" s="148"/>
      <c r="C17" s="16">
        <f>H15</f>
        <v>6</v>
      </c>
      <c r="D17" s="17" t="s">
        <v>9</v>
      </c>
      <c r="E17" s="18">
        <f>F15</f>
        <v>1</v>
      </c>
      <c r="F17" s="85"/>
      <c r="G17" s="85"/>
      <c r="H17" s="141"/>
      <c r="I17" s="16">
        <v>3</v>
      </c>
      <c r="J17" s="17" t="s">
        <v>9</v>
      </c>
      <c r="K17" s="18">
        <v>4</v>
      </c>
      <c r="L17" s="130"/>
      <c r="M17" s="130"/>
      <c r="N17" s="130"/>
      <c r="O17" s="135"/>
      <c r="P17" s="136"/>
      <c r="Q17" s="136"/>
      <c r="R17" s="136"/>
      <c r="S17" s="144"/>
      <c r="T17" s="129"/>
      <c r="U17" s="20"/>
      <c r="V17" s="19">
        <f>E17+H17+K17+N17</f>
        <v>5</v>
      </c>
      <c r="W17" s="129"/>
      <c r="X17" s="150"/>
      <c r="Y17" s="130"/>
      <c r="Z17" s="146"/>
    </row>
    <row r="18" spans="1:26" ht="12.75" customHeight="1">
      <c r="A18" s="145">
        <v>22</v>
      </c>
      <c r="B18" s="147" t="s">
        <v>93</v>
      </c>
      <c r="C18" s="142" t="str">
        <f>IF(C19+E19&gt;0,IF(C19&gt;E19,"○",IF(C19&lt;E19,"×","△")),"")</f>
        <v>○</v>
      </c>
      <c r="D18" s="132"/>
      <c r="E18" s="133"/>
      <c r="F18" s="131" t="str">
        <f>IF(F19+H19&gt;0,IF(F19&gt;H19,"○",IF(F19&lt;H19,"×","△")),"")</f>
        <v>○</v>
      </c>
      <c r="G18" s="132"/>
      <c r="H18" s="133"/>
      <c r="I18" s="85"/>
      <c r="J18" s="85"/>
      <c r="K18" s="141"/>
      <c r="L18" s="130"/>
      <c r="M18" s="130"/>
      <c r="N18" s="130"/>
      <c r="O18" s="134">
        <f>COUNTIF(C18:N18,"○")</f>
        <v>2</v>
      </c>
      <c r="P18" s="132" t="s">
        <v>7</v>
      </c>
      <c r="Q18" s="132">
        <f>COUNTIF(C18:N18,"△")</f>
        <v>0</v>
      </c>
      <c r="R18" s="132" t="s">
        <v>7</v>
      </c>
      <c r="S18" s="133">
        <f>COUNTIF(C18:N18,"×")</f>
        <v>0</v>
      </c>
      <c r="T18" s="128">
        <f>O18*2+Q18*1</f>
        <v>4</v>
      </c>
      <c r="U18" s="14">
        <f>C19+F19+I19+L19</f>
        <v>10</v>
      </c>
      <c r="V18" s="15"/>
      <c r="W18" s="128">
        <v>1</v>
      </c>
      <c r="X18" s="149">
        <f>T18*100+U18</f>
        <v>410</v>
      </c>
      <c r="Y18" s="130" t="s">
        <v>82</v>
      </c>
      <c r="Z18" s="145">
        <v>2</v>
      </c>
    </row>
    <row r="19" spans="1:26" ht="12.75" customHeight="1">
      <c r="A19" s="146"/>
      <c r="B19" s="148"/>
      <c r="C19" s="88">
        <f>K15</f>
        <v>6</v>
      </c>
      <c r="D19" s="17" t="s">
        <v>9</v>
      </c>
      <c r="E19" s="18">
        <f>I15</f>
        <v>3</v>
      </c>
      <c r="F19" s="16">
        <f>K17</f>
        <v>4</v>
      </c>
      <c r="G19" s="17" t="s">
        <v>9</v>
      </c>
      <c r="H19" s="18">
        <f>I17</f>
        <v>3</v>
      </c>
      <c r="I19" s="85"/>
      <c r="J19" s="85"/>
      <c r="K19" s="141"/>
      <c r="L19" s="130"/>
      <c r="M19" s="130"/>
      <c r="N19" s="130"/>
      <c r="O19" s="135"/>
      <c r="P19" s="136"/>
      <c r="Q19" s="136"/>
      <c r="R19" s="136"/>
      <c r="S19" s="144"/>
      <c r="T19" s="129"/>
      <c r="U19" s="20"/>
      <c r="V19" s="19">
        <f>E19+H19+K19+N19</f>
        <v>6</v>
      </c>
      <c r="W19" s="129"/>
      <c r="X19" s="149"/>
      <c r="Y19" s="130"/>
      <c r="Z19" s="146"/>
    </row>
    <row r="21" spans="1:26" ht="12.75" customHeight="1">
      <c r="A21" s="10"/>
      <c r="B21" s="11" t="s">
        <v>86</v>
      </c>
      <c r="C21" s="143">
        <f>A22</f>
        <v>23</v>
      </c>
      <c r="D21" s="143"/>
      <c r="E21" s="89"/>
      <c r="F21" s="143">
        <f>A24</f>
        <v>24</v>
      </c>
      <c r="G21" s="143"/>
      <c r="H21" s="89"/>
      <c r="I21" s="140">
        <f>A26</f>
        <v>25</v>
      </c>
      <c r="J21" s="143"/>
      <c r="K21" s="89"/>
      <c r="L21" s="140">
        <f>A28</f>
        <v>26</v>
      </c>
      <c r="M21" s="143"/>
      <c r="N21" s="89"/>
      <c r="O21" s="137" t="s">
        <v>1</v>
      </c>
      <c r="P21" s="138"/>
      <c r="Q21" s="138"/>
      <c r="R21" s="138"/>
      <c r="S21" s="139"/>
      <c r="T21" s="12" t="s">
        <v>2</v>
      </c>
      <c r="U21" s="140" t="s">
        <v>3</v>
      </c>
      <c r="V21" s="89"/>
      <c r="W21" s="12" t="s">
        <v>4</v>
      </c>
      <c r="X21" s="86" t="s">
        <v>80</v>
      </c>
      <c r="Y21" s="87"/>
      <c r="Z21" s="87"/>
    </row>
    <row r="22" spans="1:26" ht="12.75" customHeight="1">
      <c r="A22" s="145">
        <v>23</v>
      </c>
      <c r="B22" s="147" t="s">
        <v>94</v>
      </c>
      <c r="C22" s="85"/>
      <c r="D22" s="85"/>
      <c r="E22" s="141"/>
      <c r="F22" s="131" t="str">
        <f>IF(F23+H23&gt;0,IF(F23&gt;H23,"○",IF(F23&lt;H23,"×","△")),"")</f>
        <v>×</v>
      </c>
      <c r="G22" s="132"/>
      <c r="H22" s="133"/>
      <c r="I22" s="131" t="str">
        <f>IF(I23+K23&gt;0,IF(I23&gt;K23,"○",IF(I23&lt;K23,"×","△")),"")</f>
        <v>×</v>
      </c>
      <c r="J22" s="132"/>
      <c r="K22" s="133"/>
      <c r="L22" s="131" t="str">
        <f>IF(L23+N23&gt;0,IF(L23&gt;N23,"○",IF(L23&lt;N23,"×","△")),"")</f>
        <v>×</v>
      </c>
      <c r="M22" s="132"/>
      <c r="N22" s="133"/>
      <c r="O22" s="134">
        <f>COUNTIF(C22:N22,"○")</f>
        <v>0</v>
      </c>
      <c r="P22" s="132" t="s">
        <v>7</v>
      </c>
      <c r="Q22" s="132">
        <f>COUNTIF(C22:N22,"△")</f>
        <v>0</v>
      </c>
      <c r="R22" s="132" t="s">
        <v>7</v>
      </c>
      <c r="S22" s="133">
        <f>COUNTIF(C22:N22,"×")</f>
        <v>3</v>
      </c>
      <c r="T22" s="128">
        <f>O22*2+Q22*1</f>
        <v>0</v>
      </c>
      <c r="U22" s="14">
        <f>C23+F23+I23+L23</f>
        <v>6</v>
      </c>
      <c r="V22" s="15"/>
      <c r="W22" s="128">
        <v>4</v>
      </c>
      <c r="X22" s="150">
        <f>T22*100+U22</f>
        <v>6</v>
      </c>
      <c r="Y22" s="130" t="s">
        <v>84</v>
      </c>
      <c r="Z22" s="145">
        <v>7</v>
      </c>
    </row>
    <row r="23" spans="1:26" ht="12.75" customHeight="1">
      <c r="A23" s="146"/>
      <c r="B23" s="148"/>
      <c r="C23" s="85"/>
      <c r="D23" s="85"/>
      <c r="E23" s="141"/>
      <c r="F23" s="16">
        <v>0</v>
      </c>
      <c r="G23" s="17" t="s">
        <v>9</v>
      </c>
      <c r="H23" s="18">
        <v>6</v>
      </c>
      <c r="I23" s="16">
        <v>3</v>
      </c>
      <c r="J23" s="17" t="s">
        <v>9</v>
      </c>
      <c r="K23" s="18">
        <v>6</v>
      </c>
      <c r="L23" s="88">
        <v>3</v>
      </c>
      <c r="M23" s="17" t="s">
        <v>9</v>
      </c>
      <c r="N23" s="18">
        <v>4</v>
      </c>
      <c r="O23" s="135"/>
      <c r="P23" s="136"/>
      <c r="Q23" s="136"/>
      <c r="R23" s="136"/>
      <c r="S23" s="144"/>
      <c r="T23" s="129"/>
      <c r="U23" s="20"/>
      <c r="V23" s="19">
        <f>E23+H23+K23+N23</f>
        <v>16</v>
      </c>
      <c r="W23" s="129"/>
      <c r="X23" s="150"/>
      <c r="Y23" s="130"/>
      <c r="Z23" s="146"/>
    </row>
    <row r="24" spans="1:26" ht="12.75" customHeight="1">
      <c r="A24" s="145">
        <v>24</v>
      </c>
      <c r="B24" s="147" t="s">
        <v>95</v>
      </c>
      <c r="C24" s="131" t="str">
        <f>IF(C25+E25&gt;0,IF(C25&gt;E25,"○",IF(C25&lt;E25,"×","△")),"")</f>
        <v>○</v>
      </c>
      <c r="D24" s="132"/>
      <c r="E24" s="133"/>
      <c r="F24" s="85"/>
      <c r="G24" s="85"/>
      <c r="H24" s="141"/>
      <c r="I24" s="131" t="str">
        <f>IF(I25+K25&gt;0,IF(I25&gt;K25,"○",IF(I25&lt;K25,"×","△")),"")</f>
        <v>×</v>
      </c>
      <c r="J24" s="132"/>
      <c r="K24" s="133"/>
      <c r="L24" s="131" t="str">
        <f>IF(L25+N25&gt;0,IF(L25&gt;N25,"○",IF(L25&lt;N25,"×","△")),"")</f>
        <v>○</v>
      </c>
      <c r="M24" s="132"/>
      <c r="N24" s="133"/>
      <c r="O24" s="134">
        <f>COUNTIF(C24:N24,"○")</f>
        <v>2</v>
      </c>
      <c r="P24" s="132" t="s">
        <v>7</v>
      </c>
      <c r="Q24" s="132">
        <f>COUNTIF(C24:N24,"△")</f>
        <v>0</v>
      </c>
      <c r="R24" s="132" t="s">
        <v>7</v>
      </c>
      <c r="S24" s="133">
        <f>COUNTIF(C24:N24,"×")</f>
        <v>1</v>
      </c>
      <c r="T24" s="128">
        <f>O24*2+Q24*1</f>
        <v>4</v>
      </c>
      <c r="U24" s="14">
        <f>C25+F25+I25+L25</f>
        <v>16</v>
      </c>
      <c r="V24" s="15"/>
      <c r="W24" s="128">
        <v>2</v>
      </c>
      <c r="X24" s="150">
        <f>T24*100+U24</f>
        <v>416</v>
      </c>
      <c r="Y24" s="130" t="s">
        <v>81</v>
      </c>
      <c r="Z24" s="145">
        <v>4</v>
      </c>
    </row>
    <row r="25" spans="1:26" ht="12.75" customHeight="1">
      <c r="A25" s="146"/>
      <c r="B25" s="148"/>
      <c r="C25" s="16">
        <f>H23</f>
        <v>6</v>
      </c>
      <c r="D25" s="17" t="s">
        <v>9</v>
      </c>
      <c r="E25" s="18">
        <f>F23</f>
        <v>0</v>
      </c>
      <c r="F25" s="85"/>
      <c r="G25" s="85"/>
      <c r="H25" s="141"/>
      <c r="I25" s="16">
        <v>3</v>
      </c>
      <c r="J25" s="17" t="s">
        <v>9</v>
      </c>
      <c r="K25" s="18">
        <v>7</v>
      </c>
      <c r="L25" s="88">
        <v>7</v>
      </c>
      <c r="M25" s="17" t="s">
        <v>9</v>
      </c>
      <c r="N25" s="18">
        <v>0</v>
      </c>
      <c r="O25" s="135"/>
      <c r="P25" s="136"/>
      <c r="Q25" s="136"/>
      <c r="R25" s="136"/>
      <c r="S25" s="144"/>
      <c r="T25" s="129"/>
      <c r="U25" s="20"/>
      <c r="V25" s="19">
        <f>E25+H25+K25+N25</f>
        <v>7</v>
      </c>
      <c r="W25" s="129"/>
      <c r="X25" s="150"/>
      <c r="Y25" s="130"/>
      <c r="Z25" s="146"/>
    </row>
    <row r="26" spans="1:26" ht="12.75" customHeight="1">
      <c r="A26" s="145">
        <v>25</v>
      </c>
      <c r="B26" s="147" t="s">
        <v>96</v>
      </c>
      <c r="C26" s="131" t="str">
        <f>IF(C27+E27&gt;0,IF(C27&gt;E27,"○",IF(C27&lt;E27,"×","△")),"")</f>
        <v>○</v>
      </c>
      <c r="D26" s="132"/>
      <c r="E26" s="133"/>
      <c r="F26" s="131" t="str">
        <f>IF(F27+H27&gt;0,IF(F27&gt;H27,"○",IF(F27&lt;H27,"×","△")),"")</f>
        <v>○</v>
      </c>
      <c r="G26" s="132"/>
      <c r="H26" s="133"/>
      <c r="I26" s="85"/>
      <c r="J26" s="85"/>
      <c r="K26" s="141"/>
      <c r="L26" s="131" t="str">
        <f>IF(L27+N27&gt;0,IF(L27&gt;N27,"○",IF(L27&lt;N27,"×","△")),"")</f>
        <v>○</v>
      </c>
      <c r="M26" s="132"/>
      <c r="N26" s="133"/>
      <c r="O26" s="134">
        <f>COUNTIF(C26:N26,"○")</f>
        <v>3</v>
      </c>
      <c r="P26" s="132" t="s">
        <v>7</v>
      </c>
      <c r="Q26" s="132">
        <f>COUNTIF(C26:N26,"△")</f>
        <v>0</v>
      </c>
      <c r="R26" s="132" t="s">
        <v>7</v>
      </c>
      <c r="S26" s="133">
        <f>COUNTIF(C26:N26,"×")</f>
        <v>0</v>
      </c>
      <c r="T26" s="128">
        <f>O26*2+Q26*1</f>
        <v>6</v>
      </c>
      <c r="U26" s="14">
        <f>C27+F27+I27+L27</f>
        <v>19</v>
      </c>
      <c r="V26" s="15"/>
      <c r="W26" s="128">
        <v>1</v>
      </c>
      <c r="X26" s="149">
        <f>T26*100+U26</f>
        <v>619</v>
      </c>
      <c r="Y26" s="130" t="s">
        <v>82</v>
      </c>
      <c r="Z26" s="145">
        <v>2</v>
      </c>
    </row>
    <row r="27" spans="1:26" ht="12.75" customHeight="1">
      <c r="A27" s="146"/>
      <c r="B27" s="148"/>
      <c r="C27" s="16">
        <f>K23</f>
        <v>6</v>
      </c>
      <c r="D27" s="17" t="s">
        <v>9</v>
      </c>
      <c r="E27" s="18">
        <f>I23</f>
        <v>3</v>
      </c>
      <c r="F27" s="16">
        <f>K25</f>
        <v>7</v>
      </c>
      <c r="G27" s="17" t="s">
        <v>9</v>
      </c>
      <c r="H27" s="18">
        <f>I25</f>
        <v>3</v>
      </c>
      <c r="I27" s="85"/>
      <c r="J27" s="85"/>
      <c r="K27" s="141"/>
      <c r="L27" s="16">
        <v>6</v>
      </c>
      <c r="M27" s="17" t="s">
        <v>9</v>
      </c>
      <c r="N27" s="18">
        <v>3</v>
      </c>
      <c r="O27" s="135"/>
      <c r="P27" s="136"/>
      <c r="Q27" s="136"/>
      <c r="R27" s="136"/>
      <c r="S27" s="144"/>
      <c r="T27" s="129"/>
      <c r="U27" s="20"/>
      <c r="V27" s="19">
        <f>E27+H27+K27+N27</f>
        <v>9</v>
      </c>
      <c r="W27" s="129"/>
      <c r="X27" s="149"/>
      <c r="Y27" s="130"/>
      <c r="Z27" s="146"/>
    </row>
    <row r="28" spans="1:26" ht="12.75" customHeight="1">
      <c r="A28" s="145">
        <v>26</v>
      </c>
      <c r="B28" s="147" t="s">
        <v>97</v>
      </c>
      <c r="C28" s="131" t="str">
        <f>IF(C29+E29&gt;0,IF(C29&gt;E29,"○",IF(C29&lt;E29,"×","△")),"")</f>
        <v>○</v>
      </c>
      <c r="D28" s="132"/>
      <c r="E28" s="133"/>
      <c r="F28" s="131" t="str">
        <f>IF(F29+H29&gt;0,IF(F29&gt;H29,"○",IF(F29&lt;H29,"×","△")),"")</f>
        <v>×</v>
      </c>
      <c r="G28" s="132"/>
      <c r="H28" s="133"/>
      <c r="I28" s="131" t="str">
        <f>IF(I29+K29&gt;0,IF(I29&gt;K29,"○",IF(I29&lt;K29,"×","△")),"")</f>
        <v>×</v>
      </c>
      <c r="J28" s="132"/>
      <c r="K28" s="133"/>
      <c r="L28" s="85"/>
      <c r="M28" s="85"/>
      <c r="N28" s="141"/>
      <c r="O28" s="134">
        <f>COUNTIF(C28:N28,"○")</f>
        <v>1</v>
      </c>
      <c r="P28" s="132" t="s">
        <v>7</v>
      </c>
      <c r="Q28" s="132">
        <f>COUNTIF(C28:N28,"△")</f>
        <v>0</v>
      </c>
      <c r="R28" s="132" t="s">
        <v>7</v>
      </c>
      <c r="S28" s="133">
        <f>COUNTIF(C28:N28,"×")</f>
        <v>2</v>
      </c>
      <c r="T28" s="128">
        <f>O28*2+Q28*1</f>
        <v>2</v>
      </c>
      <c r="U28" s="14">
        <f>C29+F29+I29+L29</f>
        <v>7</v>
      </c>
      <c r="V28" s="15"/>
      <c r="W28" s="128">
        <v>3</v>
      </c>
      <c r="X28" s="149">
        <f>T28*100+U28</f>
        <v>207</v>
      </c>
      <c r="Y28" s="130" t="s">
        <v>83</v>
      </c>
      <c r="Z28" s="145">
        <v>3</v>
      </c>
    </row>
    <row r="29" spans="1:26" ht="12.75" customHeight="1">
      <c r="A29" s="146"/>
      <c r="B29" s="148"/>
      <c r="C29" s="16">
        <f>N23</f>
        <v>4</v>
      </c>
      <c r="D29" s="17" t="s">
        <v>9</v>
      </c>
      <c r="E29" s="18">
        <f>L23</f>
        <v>3</v>
      </c>
      <c r="F29" s="16">
        <f>N25</f>
        <v>0</v>
      </c>
      <c r="G29" s="17" t="s">
        <v>9</v>
      </c>
      <c r="H29" s="18">
        <f>L25</f>
        <v>7</v>
      </c>
      <c r="I29" s="16">
        <f>N27</f>
        <v>3</v>
      </c>
      <c r="J29" s="17" t="s">
        <v>9</v>
      </c>
      <c r="K29" s="18">
        <f>L27</f>
        <v>6</v>
      </c>
      <c r="L29" s="85"/>
      <c r="M29" s="85"/>
      <c r="N29" s="141"/>
      <c r="O29" s="135"/>
      <c r="P29" s="136"/>
      <c r="Q29" s="136"/>
      <c r="R29" s="136"/>
      <c r="S29" s="144"/>
      <c r="T29" s="129"/>
      <c r="U29" s="20"/>
      <c r="V29" s="19">
        <f>E29+H29+K29+N29</f>
        <v>16</v>
      </c>
      <c r="W29" s="129"/>
      <c r="X29" s="149"/>
      <c r="Y29" s="130"/>
      <c r="Z29" s="146"/>
    </row>
  </sheetData>
  <mergeCells count="194">
    <mergeCell ref="S28:S29"/>
    <mergeCell ref="T28:T29"/>
    <mergeCell ref="F24:H25"/>
    <mergeCell ref="I26:K27"/>
    <mergeCell ref="L26:N26"/>
    <mergeCell ref="L28:N29"/>
    <mergeCell ref="O26:O27"/>
    <mergeCell ref="P26:P27"/>
    <mergeCell ref="O28:O29"/>
    <mergeCell ref="P28:P29"/>
    <mergeCell ref="A18:A19"/>
    <mergeCell ref="B18:B19"/>
    <mergeCell ref="F21:H21"/>
    <mergeCell ref="C22:E23"/>
    <mergeCell ref="F22:H22"/>
    <mergeCell ref="F13:H13"/>
    <mergeCell ref="C13:E13"/>
    <mergeCell ref="L13:N13"/>
    <mergeCell ref="A16:A17"/>
    <mergeCell ref="B16:B17"/>
    <mergeCell ref="C16:E16"/>
    <mergeCell ref="Y4:Y5"/>
    <mergeCell ref="Z4:Z5"/>
    <mergeCell ref="W4:W5"/>
    <mergeCell ref="X4:X5"/>
    <mergeCell ref="X6:X7"/>
    <mergeCell ref="Y6:Y7"/>
    <mergeCell ref="Z6:Z7"/>
    <mergeCell ref="W6:W7"/>
    <mergeCell ref="Q10:Q11"/>
    <mergeCell ref="Z8:Z9"/>
    <mergeCell ref="T8:T9"/>
    <mergeCell ref="W8:W9"/>
    <mergeCell ref="X8:X9"/>
    <mergeCell ref="Y8:Y9"/>
    <mergeCell ref="R8:R9"/>
    <mergeCell ref="S8:S9"/>
    <mergeCell ref="I13:K13"/>
    <mergeCell ref="X10:X11"/>
    <mergeCell ref="Y10:Y11"/>
    <mergeCell ref="Z10:Z11"/>
    <mergeCell ref="R10:R11"/>
    <mergeCell ref="S10:S11"/>
    <mergeCell ref="T10:T11"/>
    <mergeCell ref="W10:W11"/>
    <mergeCell ref="O10:O11"/>
    <mergeCell ref="P10:P11"/>
    <mergeCell ref="Y16:Y17"/>
    <mergeCell ref="Z16:Z17"/>
    <mergeCell ref="Q14:Q15"/>
    <mergeCell ref="R14:R15"/>
    <mergeCell ref="S14:S15"/>
    <mergeCell ref="T14:T15"/>
    <mergeCell ref="W14:W15"/>
    <mergeCell ref="X14:X15"/>
    <mergeCell ref="Y14:Y15"/>
    <mergeCell ref="Z14:Z15"/>
    <mergeCell ref="W16:W17"/>
    <mergeCell ref="X16:X17"/>
    <mergeCell ref="O16:O17"/>
    <mergeCell ref="P16:P17"/>
    <mergeCell ref="Q16:Q17"/>
    <mergeCell ref="R16:R17"/>
    <mergeCell ref="A22:A23"/>
    <mergeCell ref="B22:B23"/>
    <mergeCell ref="I22:K22"/>
    <mergeCell ref="L22:N22"/>
    <mergeCell ref="A24:A25"/>
    <mergeCell ref="B24:B25"/>
    <mergeCell ref="C24:E24"/>
    <mergeCell ref="L24:N24"/>
    <mergeCell ref="Y18:Y19"/>
    <mergeCell ref="Z18:Z19"/>
    <mergeCell ref="X18:X19"/>
    <mergeCell ref="X24:X25"/>
    <mergeCell ref="Y24:Y25"/>
    <mergeCell ref="Z24:Z25"/>
    <mergeCell ref="X22:X23"/>
    <mergeCell ref="Y22:Y23"/>
    <mergeCell ref="Z22:Z23"/>
    <mergeCell ref="A26:A27"/>
    <mergeCell ref="B26:B27"/>
    <mergeCell ref="C26:E26"/>
    <mergeCell ref="F26:H26"/>
    <mergeCell ref="Z26:Z27"/>
    <mergeCell ref="U21:V21"/>
    <mergeCell ref="Q26:Q27"/>
    <mergeCell ref="X26:X27"/>
    <mergeCell ref="Y26:Y27"/>
    <mergeCell ref="R26:R27"/>
    <mergeCell ref="S26:S27"/>
    <mergeCell ref="T26:T27"/>
    <mergeCell ref="W26:W27"/>
    <mergeCell ref="X28:X29"/>
    <mergeCell ref="Y28:Y29"/>
    <mergeCell ref="Z28:Z29"/>
    <mergeCell ref="A28:A29"/>
    <mergeCell ref="B28:B29"/>
    <mergeCell ref="C28:E28"/>
    <mergeCell ref="F28:H28"/>
    <mergeCell ref="I28:K28"/>
    <mergeCell ref="Q28:Q29"/>
    <mergeCell ref="R28:R29"/>
    <mergeCell ref="S22:S23"/>
    <mergeCell ref="T22:T23"/>
    <mergeCell ref="W22:W23"/>
    <mergeCell ref="O21:S21"/>
    <mergeCell ref="R24:R25"/>
    <mergeCell ref="S24:S25"/>
    <mergeCell ref="T24:T25"/>
    <mergeCell ref="W24:W25"/>
    <mergeCell ref="T4:T5"/>
    <mergeCell ref="O3:S3"/>
    <mergeCell ref="U3:V3"/>
    <mergeCell ref="C3:E3"/>
    <mergeCell ref="F3:H3"/>
    <mergeCell ref="I3:K3"/>
    <mergeCell ref="L3:N3"/>
    <mergeCell ref="F4:H4"/>
    <mergeCell ref="L4:N4"/>
    <mergeCell ref="I4:K4"/>
    <mergeCell ref="P4:P5"/>
    <mergeCell ref="Q4:Q5"/>
    <mergeCell ref="R4:R5"/>
    <mergeCell ref="S4:S5"/>
    <mergeCell ref="A4:A5"/>
    <mergeCell ref="B4:B5"/>
    <mergeCell ref="C4:E5"/>
    <mergeCell ref="O4:O5"/>
    <mergeCell ref="O6:O7"/>
    <mergeCell ref="P6:P7"/>
    <mergeCell ref="A6:A7"/>
    <mergeCell ref="B6:B7"/>
    <mergeCell ref="C6:E6"/>
    <mergeCell ref="F6:H7"/>
    <mergeCell ref="I6:K6"/>
    <mergeCell ref="L6:N6"/>
    <mergeCell ref="Q6:Q7"/>
    <mergeCell ref="R6:R7"/>
    <mergeCell ref="S6:S7"/>
    <mergeCell ref="T6:T7"/>
    <mergeCell ref="A8:A9"/>
    <mergeCell ref="B8:B9"/>
    <mergeCell ref="C8:E8"/>
    <mergeCell ref="F8:H8"/>
    <mergeCell ref="O8:O9"/>
    <mergeCell ref="P8:P9"/>
    <mergeCell ref="Q8:Q9"/>
    <mergeCell ref="I8:K9"/>
    <mergeCell ref="L8:N8"/>
    <mergeCell ref="I10:K10"/>
    <mergeCell ref="L10:N11"/>
    <mergeCell ref="A10:A11"/>
    <mergeCell ref="B10:B11"/>
    <mergeCell ref="C10:E10"/>
    <mergeCell ref="F10:H10"/>
    <mergeCell ref="A14:A15"/>
    <mergeCell ref="B14:B15"/>
    <mergeCell ref="F14:H14"/>
    <mergeCell ref="I14:K14"/>
    <mergeCell ref="R18:R19"/>
    <mergeCell ref="S18:S19"/>
    <mergeCell ref="T18:T19"/>
    <mergeCell ref="W18:W19"/>
    <mergeCell ref="C21:E21"/>
    <mergeCell ref="L21:N21"/>
    <mergeCell ref="P18:P19"/>
    <mergeCell ref="Q18:Q19"/>
    <mergeCell ref="L18:N19"/>
    <mergeCell ref="I21:K21"/>
    <mergeCell ref="C18:E18"/>
    <mergeCell ref="F18:H18"/>
    <mergeCell ref="I18:K19"/>
    <mergeCell ref="O18:O19"/>
    <mergeCell ref="O13:S13"/>
    <mergeCell ref="U13:V13"/>
    <mergeCell ref="C14:E15"/>
    <mergeCell ref="F16:H17"/>
    <mergeCell ref="I16:K16"/>
    <mergeCell ref="S16:S17"/>
    <mergeCell ref="T16:T17"/>
    <mergeCell ref="L14:N15"/>
    <mergeCell ref="O14:O15"/>
    <mergeCell ref="P14:P15"/>
    <mergeCell ref="W28:W29"/>
    <mergeCell ref="L16:N17"/>
    <mergeCell ref="I24:K24"/>
    <mergeCell ref="O24:O25"/>
    <mergeCell ref="P24:P25"/>
    <mergeCell ref="Q24:Q25"/>
    <mergeCell ref="O22:O23"/>
    <mergeCell ref="P22:P23"/>
    <mergeCell ref="Q22:Q23"/>
    <mergeCell ref="R22:R23"/>
  </mergeCells>
  <conditionalFormatting sqref="H23:L23 N25 N23 L27:N27 I25:L25 F23 I7:L7 F5 H5:L5 N7 N5 L9:N9 H15:K15 F15 I17:K17">
    <cfRule type="cellIs" priority="1" dxfId="0" operator="equal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selection activeCell="D26" sqref="D26"/>
    </sheetView>
  </sheetViews>
  <sheetFormatPr defaultColWidth="9.00390625" defaultRowHeight="13.5"/>
  <cols>
    <col min="1" max="1" width="3.75390625" style="0" bestFit="1" customWidth="1"/>
    <col min="2" max="2" width="20.625" style="0" bestFit="1" customWidth="1"/>
    <col min="3" max="4" width="9.00390625" style="27" customWidth="1"/>
    <col min="5" max="5" width="9.00390625" style="28" customWidth="1"/>
    <col min="6" max="8" width="2.75390625" style="64" customWidth="1"/>
    <col min="10" max="10" width="17.875" style="0" bestFit="1" customWidth="1"/>
  </cols>
  <sheetData>
    <row r="1" spans="2:5" ht="21.75" thickBot="1">
      <c r="B1" s="162" t="s">
        <v>29</v>
      </c>
      <c r="C1" s="162"/>
      <c r="D1" s="162"/>
      <c r="E1" s="162"/>
    </row>
    <row r="2" spans="1:10" ht="14.25" thickBot="1">
      <c r="A2" s="163" t="s">
        <v>99</v>
      </c>
      <c r="B2" s="164" t="s">
        <v>88</v>
      </c>
      <c r="C2" s="110"/>
      <c r="D2" s="111">
        <v>4</v>
      </c>
      <c r="E2" s="97"/>
      <c r="F2" s="92"/>
      <c r="G2" s="92"/>
      <c r="H2" s="92"/>
      <c r="I2" s="97"/>
      <c r="J2" s="97"/>
    </row>
    <row r="3" spans="1:10" ht="14.25" thickBot="1">
      <c r="A3" s="163"/>
      <c r="B3" s="165"/>
      <c r="C3" s="96"/>
      <c r="D3" s="112"/>
      <c r="E3" s="97">
        <v>7</v>
      </c>
      <c r="F3" s="92"/>
      <c r="G3" s="92"/>
      <c r="H3" s="92"/>
      <c r="I3" s="97"/>
      <c r="J3" s="97"/>
    </row>
    <row r="4" spans="2:10" ht="4.5" customHeight="1">
      <c r="B4" s="93"/>
      <c r="C4" s="96"/>
      <c r="D4" s="113"/>
      <c r="E4" s="115"/>
      <c r="F4" s="92"/>
      <c r="G4" s="92"/>
      <c r="H4" s="92"/>
      <c r="I4" s="97"/>
      <c r="J4" s="97"/>
    </row>
    <row r="5" spans="2:10" ht="4.5" customHeight="1" thickBot="1">
      <c r="B5" s="94"/>
      <c r="C5" s="96"/>
      <c r="D5" s="96"/>
      <c r="E5" s="114"/>
      <c r="F5" s="92"/>
      <c r="G5" s="92"/>
      <c r="H5" s="92"/>
      <c r="I5" s="97"/>
      <c r="J5" s="97"/>
    </row>
    <row r="6" spans="1:10" ht="14.25" thickBot="1">
      <c r="A6" s="163" t="s">
        <v>100</v>
      </c>
      <c r="B6" s="164" t="s">
        <v>95</v>
      </c>
      <c r="C6" s="110">
        <v>6</v>
      </c>
      <c r="D6" s="104"/>
      <c r="E6" s="118"/>
      <c r="F6" s="92"/>
      <c r="G6" s="92"/>
      <c r="H6" s="92"/>
      <c r="I6" s="97"/>
      <c r="J6" s="97"/>
    </row>
    <row r="7" spans="1:10" ht="14.25" thickBot="1">
      <c r="A7" s="163"/>
      <c r="B7" s="165"/>
      <c r="C7" s="112"/>
      <c r="D7" s="104"/>
      <c r="E7" s="119"/>
      <c r="F7" s="92"/>
      <c r="G7" s="92"/>
      <c r="H7" s="92"/>
      <c r="I7" s="97"/>
      <c r="J7" s="97"/>
    </row>
    <row r="8" spans="2:10" ht="4.5" customHeight="1" thickBot="1">
      <c r="B8" s="93"/>
      <c r="C8" s="113"/>
      <c r="D8" s="122"/>
      <c r="E8" s="119"/>
      <c r="F8" s="92"/>
      <c r="G8" s="92"/>
      <c r="H8" s="92"/>
      <c r="I8" s="97"/>
      <c r="J8" s="97"/>
    </row>
    <row r="9" spans="2:10" ht="4.5" customHeight="1" thickBot="1">
      <c r="B9" s="94"/>
      <c r="C9" s="104"/>
      <c r="D9" s="96"/>
      <c r="E9" s="119"/>
      <c r="F9" s="92"/>
      <c r="G9" s="92"/>
      <c r="H9" s="92"/>
      <c r="I9" s="97"/>
      <c r="J9" s="97"/>
    </row>
    <row r="10" spans="1:10" ht="14.25" thickBot="1">
      <c r="A10" s="163" t="s">
        <v>101</v>
      </c>
      <c r="B10" s="164" t="s">
        <v>91</v>
      </c>
      <c r="C10" s="105"/>
      <c r="D10" s="96">
        <v>3</v>
      </c>
      <c r="E10" s="119"/>
      <c r="F10" s="120"/>
      <c r="G10" s="121"/>
      <c r="H10" s="121"/>
      <c r="I10" s="97"/>
      <c r="J10" s="97"/>
    </row>
    <row r="11" spans="1:10" ht="14.25" thickBot="1">
      <c r="A11" s="163"/>
      <c r="B11" s="165"/>
      <c r="C11" s="96">
        <v>5</v>
      </c>
      <c r="D11" s="96"/>
      <c r="E11" s="108"/>
      <c r="F11" s="92"/>
      <c r="G11" s="92"/>
      <c r="H11" s="109"/>
      <c r="I11" s="97"/>
      <c r="J11" s="97"/>
    </row>
    <row r="12" spans="1:10" ht="4.5" customHeight="1">
      <c r="A12" s="36"/>
      <c r="B12" s="95"/>
      <c r="C12" s="96"/>
      <c r="D12" s="96"/>
      <c r="E12" s="108"/>
      <c r="F12" s="92"/>
      <c r="G12" s="92"/>
      <c r="H12" s="109"/>
      <c r="I12" s="97"/>
      <c r="J12" s="97"/>
    </row>
    <row r="13" spans="2:10" ht="4.5" customHeight="1" thickBot="1">
      <c r="B13" s="94"/>
      <c r="C13" s="96"/>
      <c r="D13" s="96"/>
      <c r="E13" s="108"/>
      <c r="F13" s="92"/>
      <c r="G13" s="92"/>
      <c r="H13" s="109"/>
      <c r="I13" s="97"/>
      <c r="J13" s="97"/>
    </row>
    <row r="14" spans="1:10" ht="14.25" thickBot="1">
      <c r="A14" s="163" t="s">
        <v>102</v>
      </c>
      <c r="B14" s="151" t="s">
        <v>110</v>
      </c>
      <c r="C14" s="102"/>
      <c r="D14" s="106">
        <v>5</v>
      </c>
      <c r="E14" s="108"/>
      <c r="F14" s="92"/>
      <c r="G14" s="92"/>
      <c r="H14" s="109"/>
      <c r="I14" s="97"/>
      <c r="J14" s="97"/>
    </row>
    <row r="15" spans="1:10" ht="14.25" thickBot="1">
      <c r="A15" s="163"/>
      <c r="B15" s="152"/>
      <c r="C15" s="96"/>
      <c r="D15" s="103"/>
      <c r="E15" s="108"/>
      <c r="F15" s="92"/>
      <c r="G15" s="92"/>
      <c r="H15" s="109"/>
      <c r="I15" s="97"/>
      <c r="J15" s="97"/>
    </row>
    <row r="16" spans="2:10" ht="9" customHeight="1" thickBot="1">
      <c r="B16" s="94"/>
      <c r="C16" s="96"/>
      <c r="D16" s="104"/>
      <c r="E16" s="116"/>
      <c r="F16" s="100"/>
      <c r="G16" s="99"/>
      <c r="H16" s="109"/>
      <c r="I16" s="97"/>
      <c r="J16" s="97"/>
    </row>
    <row r="17" spans="1:10" ht="14.25" thickBot="1">
      <c r="A17" s="163" t="s">
        <v>103</v>
      </c>
      <c r="B17" s="151" t="s">
        <v>89</v>
      </c>
      <c r="C17" s="102">
        <v>0</v>
      </c>
      <c r="D17" s="113"/>
      <c r="E17" s="97">
        <v>2</v>
      </c>
      <c r="F17" s="92"/>
      <c r="G17" s="92"/>
      <c r="H17" s="109"/>
      <c r="I17" s="97"/>
      <c r="J17" s="97"/>
    </row>
    <row r="18" spans="1:10" ht="15" customHeight="1" thickBot="1">
      <c r="A18" s="163"/>
      <c r="B18" s="152"/>
      <c r="C18" s="103"/>
      <c r="D18" s="113"/>
      <c r="E18" s="97"/>
      <c r="F18" s="92"/>
      <c r="G18" s="92"/>
      <c r="H18" s="109"/>
      <c r="I18" s="97"/>
      <c r="J18" s="97" t="s">
        <v>31</v>
      </c>
    </row>
    <row r="19" spans="1:10" ht="4.5" customHeight="1" thickBot="1">
      <c r="A19" s="36"/>
      <c r="B19" s="95"/>
      <c r="C19" s="104"/>
      <c r="D19" s="110"/>
      <c r="E19" s="115"/>
      <c r="F19" s="92"/>
      <c r="G19" s="92"/>
      <c r="H19" s="109"/>
      <c r="I19" s="97"/>
      <c r="J19" s="97"/>
    </row>
    <row r="20" spans="2:10" ht="4.5" customHeight="1" thickBot="1">
      <c r="B20" s="94"/>
      <c r="C20" s="113"/>
      <c r="D20" s="96"/>
      <c r="E20" s="97"/>
      <c r="F20" s="92"/>
      <c r="G20" s="92"/>
      <c r="H20" s="109"/>
      <c r="I20" s="97"/>
      <c r="J20" s="97"/>
    </row>
    <row r="21" spans="1:10" ht="14.25" thickBot="1">
      <c r="A21" s="163" t="s">
        <v>104</v>
      </c>
      <c r="B21" s="151" t="s">
        <v>94</v>
      </c>
      <c r="C21" s="123"/>
      <c r="D21" s="96">
        <v>6</v>
      </c>
      <c r="E21" s="97"/>
      <c r="F21" s="92"/>
      <c r="G21" s="92"/>
      <c r="H21" s="109"/>
      <c r="I21" s="117"/>
      <c r="J21" s="151" t="s">
        <v>90</v>
      </c>
    </row>
    <row r="22" spans="1:10" ht="14.25" thickBot="1">
      <c r="A22" s="163"/>
      <c r="B22" s="152"/>
      <c r="C22" s="96">
        <v>6</v>
      </c>
      <c r="D22" s="96"/>
      <c r="E22" s="97"/>
      <c r="F22" s="92"/>
      <c r="G22" s="92"/>
      <c r="H22" s="125"/>
      <c r="I22" s="97"/>
      <c r="J22" s="152"/>
    </row>
    <row r="23" spans="2:10" ht="9" customHeight="1" thickBot="1">
      <c r="B23" s="94"/>
      <c r="C23" s="96"/>
      <c r="D23" s="96"/>
      <c r="E23" s="97"/>
      <c r="F23" s="92"/>
      <c r="G23" s="92"/>
      <c r="H23" s="125"/>
      <c r="I23" s="97"/>
      <c r="J23" s="97"/>
    </row>
    <row r="24" spans="1:10" ht="18" thickBot="1">
      <c r="A24" s="163" t="s">
        <v>105</v>
      </c>
      <c r="B24" s="151" t="s">
        <v>90</v>
      </c>
      <c r="C24" s="110"/>
      <c r="D24" s="111">
        <v>7</v>
      </c>
      <c r="E24" s="98"/>
      <c r="F24" s="99"/>
      <c r="G24" s="92"/>
      <c r="H24" s="125"/>
      <c r="I24" s="97"/>
      <c r="J24" s="97" t="s">
        <v>32</v>
      </c>
    </row>
    <row r="25" spans="1:10" ht="14.25" thickBot="1">
      <c r="A25" s="163"/>
      <c r="B25" s="152"/>
      <c r="C25" s="96"/>
      <c r="D25" s="112"/>
      <c r="E25" s="97">
        <v>6</v>
      </c>
      <c r="F25" s="92"/>
      <c r="G25" s="101"/>
      <c r="H25" s="125"/>
      <c r="I25" s="97"/>
      <c r="J25" s="159" t="s">
        <v>88</v>
      </c>
    </row>
    <row r="26" spans="1:10" ht="4.5" customHeight="1" thickBot="1">
      <c r="A26" s="36"/>
      <c r="B26" s="95"/>
      <c r="C26" s="96"/>
      <c r="D26" s="113"/>
      <c r="E26" s="114"/>
      <c r="F26" s="92"/>
      <c r="G26" s="92"/>
      <c r="H26" s="125"/>
      <c r="I26" s="97"/>
      <c r="J26" s="160"/>
    </row>
    <row r="27" spans="2:10" ht="4.5" customHeight="1" thickBot="1">
      <c r="B27" s="94"/>
      <c r="C27" s="96"/>
      <c r="D27" s="104"/>
      <c r="E27" s="97"/>
      <c r="F27" s="124"/>
      <c r="G27" s="92"/>
      <c r="H27" s="125"/>
      <c r="I27" s="97"/>
      <c r="J27" s="160"/>
    </row>
    <row r="28" spans="1:10" ht="14.25" thickBot="1">
      <c r="A28" s="163" t="s">
        <v>106</v>
      </c>
      <c r="B28" s="151" t="s">
        <v>97</v>
      </c>
      <c r="C28" s="102"/>
      <c r="D28" s="107"/>
      <c r="E28" s="97"/>
      <c r="F28" s="124"/>
      <c r="G28" s="92"/>
      <c r="H28" s="125"/>
      <c r="I28" s="97"/>
      <c r="J28" s="161"/>
    </row>
    <row r="29" spans="1:10" ht="14.25" thickBot="1">
      <c r="A29" s="163"/>
      <c r="B29" s="152"/>
      <c r="C29" s="96"/>
      <c r="D29" s="96">
        <v>0</v>
      </c>
      <c r="E29" s="119"/>
      <c r="F29" s="92"/>
      <c r="G29" s="92"/>
      <c r="H29" s="125"/>
      <c r="I29" s="97"/>
      <c r="J29" s="158"/>
    </row>
    <row r="30" spans="2:10" ht="9" customHeight="1" thickBot="1">
      <c r="B30" s="94"/>
      <c r="C30" s="96"/>
      <c r="D30" s="96"/>
      <c r="E30" s="119"/>
      <c r="F30" s="92"/>
      <c r="G30" s="92"/>
      <c r="H30" s="125"/>
      <c r="I30" s="97"/>
      <c r="J30" s="158"/>
    </row>
    <row r="31" spans="1:10" ht="14.25" thickBot="1">
      <c r="A31" s="163" t="s">
        <v>107</v>
      </c>
      <c r="B31" s="151" t="s">
        <v>92</v>
      </c>
      <c r="C31" s="102">
        <v>2</v>
      </c>
      <c r="D31" s="96"/>
      <c r="E31" s="119"/>
      <c r="F31" s="120"/>
      <c r="G31" s="121"/>
      <c r="H31" s="126"/>
      <c r="I31" s="97"/>
      <c r="J31" s="92" t="s">
        <v>111</v>
      </c>
    </row>
    <row r="32" spans="1:10" ht="14.25" thickBot="1">
      <c r="A32" s="163"/>
      <c r="B32" s="152"/>
      <c r="C32" s="103"/>
      <c r="D32" s="96">
        <v>4</v>
      </c>
      <c r="E32" s="108"/>
      <c r="F32" s="92"/>
      <c r="G32" s="92"/>
      <c r="H32" s="92"/>
      <c r="I32" s="97"/>
      <c r="J32" s="153" t="s">
        <v>94</v>
      </c>
    </row>
    <row r="33" spans="1:10" ht="4.5" customHeight="1" thickBot="1">
      <c r="A33" s="36"/>
      <c r="B33" s="95"/>
      <c r="C33" s="104"/>
      <c r="D33" s="110"/>
      <c r="E33" s="108"/>
      <c r="F33" s="92"/>
      <c r="G33" s="92"/>
      <c r="H33" s="92"/>
      <c r="I33" s="97"/>
      <c r="J33" s="154"/>
    </row>
    <row r="34" spans="2:10" ht="4.5" customHeight="1" thickBot="1">
      <c r="B34" s="94"/>
      <c r="C34" s="113"/>
      <c r="D34" s="104"/>
      <c r="E34" s="108"/>
      <c r="F34" s="92"/>
      <c r="G34" s="92"/>
      <c r="H34" s="92"/>
      <c r="I34" s="97"/>
      <c r="J34" s="154"/>
    </row>
    <row r="35" spans="1:10" ht="14.25" thickBot="1">
      <c r="A35" s="163" t="s">
        <v>108</v>
      </c>
      <c r="B35" s="151" t="s">
        <v>87</v>
      </c>
      <c r="C35" s="123"/>
      <c r="D35" s="104"/>
      <c r="E35" s="108"/>
      <c r="F35" s="92"/>
      <c r="G35" s="92"/>
      <c r="H35" s="92"/>
      <c r="I35" s="97"/>
      <c r="J35" s="155"/>
    </row>
    <row r="36" spans="1:10" ht="18" thickBot="1">
      <c r="A36" s="163"/>
      <c r="B36" s="152"/>
      <c r="C36" s="96">
        <v>3</v>
      </c>
      <c r="D36" s="104"/>
      <c r="E36" s="116"/>
      <c r="F36" s="99"/>
      <c r="G36" s="92"/>
      <c r="H36" s="92"/>
      <c r="I36" s="97"/>
      <c r="J36" s="156" t="s">
        <v>111</v>
      </c>
    </row>
    <row r="37" spans="2:10" ht="9" customHeight="1" thickBot="1">
      <c r="B37" s="94"/>
      <c r="C37" s="96"/>
      <c r="D37" s="113"/>
      <c r="E37" s="97"/>
      <c r="F37" s="92"/>
      <c r="G37" s="92"/>
      <c r="H37" s="92"/>
      <c r="I37" s="97"/>
      <c r="J37" s="157"/>
    </row>
    <row r="38" spans="1:10" ht="14.25" thickBot="1">
      <c r="A38" s="163" t="s">
        <v>109</v>
      </c>
      <c r="B38" s="151" t="s">
        <v>96</v>
      </c>
      <c r="C38" s="110"/>
      <c r="D38" s="127"/>
      <c r="E38" s="97">
        <v>3</v>
      </c>
      <c r="F38" s="92"/>
      <c r="G38" s="92"/>
      <c r="H38" s="92"/>
      <c r="I38" s="97"/>
      <c r="J38" s="151" t="s">
        <v>96</v>
      </c>
    </row>
    <row r="39" spans="1:10" ht="14.25" thickBot="1">
      <c r="A39" s="163"/>
      <c r="B39" s="152"/>
      <c r="C39" s="96"/>
      <c r="D39" s="96">
        <v>5</v>
      </c>
      <c r="E39" s="97"/>
      <c r="F39" s="92"/>
      <c r="G39" s="92"/>
      <c r="H39" s="92"/>
      <c r="I39" s="97"/>
      <c r="J39" s="152"/>
    </row>
    <row r="40" spans="1:10" ht="4.5" customHeight="1">
      <c r="A40" s="36"/>
      <c r="B40" s="95"/>
      <c r="C40" s="96"/>
      <c r="D40" s="96"/>
      <c r="E40" s="97"/>
      <c r="F40" s="92"/>
      <c r="G40" s="92"/>
      <c r="H40" s="92"/>
      <c r="I40" s="97"/>
      <c r="J40" s="97"/>
    </row>
    <row r="41" spans="1:10" ht="6" customHeight="1">
      <c r="A41" s="36"/>
      <c r="B41" s="36"/>
      <c r="C41" s="97"/>
      <c r="D41" s="97"/>
      <c r="E41" s="97"/>
      <c r="F41" s="92"/>
      <c r="G41" s="92"/>
      <c r="H41" s="92"/>
      <c r="I41" s="97"/>
      <c r="J41" s="97"/>
    </row>
    <row r="42" spans="3:5" ht="6.75" customHeight="1">
      <c r="C42" s="28"/>
      <c r="D42"/>
      <c r="E42"/>
    </row>
    <row r="45" ht="4.5" customHeight="1"/>
    <row r="46" ht="4.5" customHeight="1"/>
    <row r="47" ht="4.5" customHeight="1"/>
  </sheetData>
  <mergeCells count="29">
    <mergeCell ref="A35:A36"/>
    <mergeCell ref="B35:B36"/>
    <mergeCell ref="A38:A39"/>
    <mergeCell ref="B38:B39"/>
    <mergeCell ref="A28:A29"/>
    <mergeCell ref="B28:B29"/>
    <mergeCell ref="A31:A32"/>
    <mergeCell ref="B31:B32"/>
    <mergeCell ref="A21:A22"/>
    <mergeCell ref="B21:B22"/>
    <mergeCell ref="A24:A25"/>
    <mergeCell ref="B24:B25"/>
    <mergeCell ref="A14:A15"/>
    <mergeCell ref="B14:B15"/>
    <mergeCell ref="A17:A18"/>
    <mergeCell ref="B17:B18"/>
    <mergeCell ref="B1:E1"/>
    <mergeCell ref="A6:A7"/>
    <mergeCell ref="B6:B7"/>
    <mergeCell ref="A10:A11"/>
    <mergeCell ref="B10:B11"/>
    <mergeCell ref="B2:B3"/>
    <mergeCell ref="A2:A3"/>
    <mergeCell ref="J21:J22"/>
    <mergeCell ref="J38:J39"/>
    <mergeCell ref="J32:J35"/>
    <mergeCell ref="J36:J37"/>
    <mergeCell ref="J29:J30"/>
    <mergeCell ref="J25:J28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3"/>
  <sheetViews>
    <sheetView workbookViewId="0" topLeftCell="A1">
      <selection activeCell="F23" sqref="F23:H24"/>
    </sheetView>
  </sheetViews>
  <sheetFormatPr defaultColWidth="9.00390625" defaultRowHeight="12.75" customHeight="1"/>
  <cols>
    <col min="1" max="1" width="3.125" style="13" customWidth="1"/>
    <col min="2" max="2" width="21.75390625" style="13" customWidth="1"/>
    <col min="3" max="3" width="3.50390625" style="26" customWidth="1"/>
    <col min="4" max="4" width="1.875" style="26" customWidth="1"/>
    <col min="5" max="6" width="3.125" style="26" customWidth="1"/>
    <col min="7" max="7" width="1.875" style="26" customWidth="1"/>
    <col min="8" max="9" width="3.125" style="26" customWidth="1"/>
    <col min="10" max="10" width="1.875" style="26" customWidth="1"/>
    <col min="11" max="11" width="3.125" style="26" customWidth="1"/>
    <col min="12" max="12" width="2.625" style="13" customWidth="1"/>
    <col min="13" max="13" width="1.875" style="13" customWidth="1"/>
    <col min="14" max="14" width="2.625" style="13" customWidth="1"/>
    <col min="15" max="15" width="1.875" style="13" customWidth="1"/>
    <col min="16" max="16" width="2.625" style="13" customWidth="1"/>
    <col min="17" max="17" width="4.625" style="13" customWidth="1"/>
    <col min="18" max="19" width="3.625" style="13" customWidth="1"/>
    <col min="20" max="20" width="5.375" style="13" customWidth="1"/>
    <col min="21" max="16384" width="8.875" style="13" customWidth="1"/>
  </cols>
  <sheetData>
    <row r="1" spans="2:20" s="1" customFormat="1" ht="24">
      <c r="B1" s="2" t="s">
        <v>48</v>
      </c>
      <c r="C1" s="3"/>
      <c r="D1" s="4"/>
      <c r="E1" s="4"/>
      <c r="F1" s="4"/>
      <c r="G1" s="4"/>
      <c r="H1" s="4"/>
      <c r="I1" s="4"/>
      <c r="J1" s="4"/>
      <c r="K1" s="4"/>
      <c r="L1" s="5"/>
      <c r="M1" s="5"/>
      <c r="N1" s="5"/>
      <c r="O1" s="5"/>
      <c r="P1" s="5"/>
      <c r="Q1" s="5"/>
      <c r="R1" s="5"/>
      <c r="S1" s="5"/>
      <c r="T1" s="5"/>
    </row>
    <row r="2" spans="2:20" s="1" customFormat="1" ht="24">
      <c r="B2" s="2" t="s">
        <v>49</v>
      </c>
      <c r="C2" s="3"/>
      <c r="D2" s="4"/>
      <c r="E2" s="4"/>
      <c r="F2" s="4"/>
      <c r="G2" s="4"/>
      <c r="H2" s="4"/>
      <c r="I2" s="4"/>
      <c r="J2" s="4"/>
      <c r="K2" s="4"/>
      <c r="L2" s="5"/>
      <c r="M2" s="5"/>
      <c r="N2" s="5"/>
      <c r="O2" s="5"/>
      <c r="P2" s="5"/>
      <c r="Q2" s="5"/>
      <c r="R2" s="5"/>
      <c r="S2" s="5"/>
      <c r="T2" s="5"/>
    </row>
    <row r="3" spans="3:20" s="6" customFormat="1" ht="9">
      <c r="C3" s="7"/>
      <c r="D3" s="7"/>
      <c r="E3" s="7"/>
      <c r="F3" s="7"/>
      <c r="G3" s="8"/>
      <c r="H3" s="8"/>
      <c r="I3" s="8"/>
      <c r="J3" s="8"/>
      <c r="K3" s="8"/>
      <c r="Q3" s="9"/>
      <c r="R3" s="9"/>
      <c r="S3" s="9"/>
      <c r="T3" s="9"/>
    </row>
    <row r="4" spans="1:20" ht="12.75" customHeight="1">
      <c r="A4" s="10"/>
      <c r="B4" s="11" t="s">
        <v>0</v>
      </c>
      <c r="C4" s="143">
        <v>1</v>
      </c>
      <c r="D4" s="143"/>
      <c r="E4" s="89"/>
      <c r="F4" s="143">
        <v>2</v>
      </c>
      <c r="G4" s="143"/>
      <c r="H4" s="89"/>
      <c r="I4" s="140">
        <v>3</v>
      </c>
      <c r="J4" s="143"/>
      <c r="K4" s="89"/>
      <c r="L4" s="137" t="s">
        <v>1</v>
      </c>
      <c r="M4" s="138"/>
      <c r="N4" s="138"/>
      <c r="O4" s="138"/>
      <c r="P4" s="139"/>
      <c r="Q4" s="12" t="s">
        <v>2</v>
      </c>
      <c r="R4" s="140" t="s">
        <v>3</v>
      </c>
      <c r="S4" s="89"/>
      <c r="T4" s="12" t="s">
        <v>4</v>
      </c>
    </row>
    <row r="5" spans="1:20" ht="12.75" customHeight="1">
      <c r="A5" s="145">
        <v>1</v>
      </c>
      <c r="B5" s="147" t="s">
        <v>25</v>
      </c>
      <c r="C5" s="85"/>
      <c r="D5" s="85"/>
      <c r="E5" s="141"/>
      <c r="F5" s="131" t="s">
        <v>6</v>
      </c>
      <c r="G5" s="132"/>
      <c r="H5" s="133"/>
      <c r="I5" s="131" t="s">
        <v>5</v>
      </c>
      <c r="J5" s="132"/>
      <c r="K5" s="133"/>
      <c r="L5" s="134">
        <v>1</v>
      </c>
      <c r="M5" s="132" t="s">
        <v>7</v>
      </c>
      <c r="N5" s="132">
        <v>0</v>
      </c>
      <c r="O5" s="132" t="s">
        <v>7</v>
      </c>
      <c r="P5" s="133">
        <v>1</v>
      </c>
      <c r="Q5" s="128">
        <v>2</v>
      </c>
      <c r="R5" s="14">
        <f>F6+I6+C6</f>
        <v>15</v>
      </c>
      <c r="S5" s="15"/>
      <c r="T5" s="128">
        <v>2</v>
      </c>
    </row>
    <row r="6" spans="1:20" ht="12.75" customHeight="1">
      <c r="A6" s="146"/>
      <c r="B6" s="148"/>
      <c r="C6" s="85"/>
      <c r="D6" s="85"/>
      <c r="E6" s="141"/>
      <c r="F6" s="16">
        <v>6</v>
      </c>
      <c r="G6" s="17" t="s">
        <v>8</v>
      </c>
      <c r="H6" s="18">
        <v>8</v>
      </c>
      <c r="I6" s="16">
        <v>9</v>
      </c>
      <c r="J6" s="17" t="s">
        <v>8</v>
      </c>
      <c r="K6" s="18">
        <v>6</v>
      </c>
      <c r="L6" s="135"/>
      <c r="M6" s="136"/>
      <c r="N6" s="136"/>
      <c r="O6" s="136"/>
      <c r="P6" s="144"/>
      <c r="Q6" s="129"/>
      <c r="R6" s="20"/>
      <c r="S6" s="19">
        <f>H6+K6+E6</f>
        <v>14</v>
      </c>
      <c r="T6" s="129"/>
    </row>
    <row r="7" spans="1:20" ht="12.75" customHeight="1">
      <c r="A7" s="145">
        <v>2</v>
      </c>
      <c r="B7" s="147" t="s">
        <v>13</v>
      </c>
      <c r="C7" s="131" t="s">
        <v>5</v>
      </c>
      <c r="D7" s="132"/>
      <c r="E7" s="133"/>
      <c r="F7" s="167"/>
      <c r="G7" s="168"/>
      <c r="H7" s="169"/>
      <c r="I7" s="131" t="s">
        <v>5</v>
      </c>
      <c r="J7" s="132"/>
      <c r="K7" s="133"/>
      <c r="L7" s="134">
        <v>2</v>
      </c>
      <c r="M7" s="132" t="s">
        <v>7</v>
      </c>
      <c r="N7" s="132">
        <v>0</v>
      </c>
      <c r="O7" s="132" t="s">
        <v>7</v>
      </c>
      <c r="P7" s="133">
        <v>0</v>
      </c>
      <c r="Q7" s="128">
        <v>4</v>
      </c>
      <c r="R7" s="14">
        <f>F8+I8+C8</f>
        <v>18</v>
      </c>
      <c r="S7" s="15"/>
      <c r="T7" s="128">
        <v>1</v>
      </c>
    </row>
    <row r="8" spans="1:20" ht="12.75" customHeight="1">
      <c r="A8" s="146"/>
      <c r="B8" s="148"/>
      <c r="C8" s="16">
        <v>8</v>
      </c>
      <c r="D8" s="17" t="s">
        <v>8</v>
      </c>
      <c r="E8" s="18">
        <v>6</v>
      </c>
      <c r="F8" s="170"/>
      <c r="G8" s="171"/>
      <c r="H8" s="172"/>
      <c r="I8" s="16">
        <v>10</v>
      </c>
      <c r="J8" s="17" t="s">
        <v>8</v>
      </c>
      <c r="K8" s="18">
        <v>0</v>
      </c>
      <c r="L8" s="135"/>
      <c r="M8" s="136"/>
      <c r="N8" s="136"/>
      <c r="O8" s="136"/>
      <c r="P8" s="144"/>
      <c r="Q8" s="129"/>
      <c r="R8" s="20"/>
      <c r="S8" s="19">
        <f>H8+K8+E8</f>
        <v>6</v>
      </c>
      <c r="T8" s="129"/>
    </row>
    <row r="9" spans="1:20" ht="12.75" customHeight="1">
      <c r="A9" s="145">
        <v>3</v>
      </c>
      <c r="B9" s="147" t="s">
        <v>21</v>
      </c>
      <c r="C9" s="131" t="s">
        <v>6</v>
      </c>
      <c r="D9" s="132"/>
      <c r="E9" s="133"/>
      <c r="F9" s="131" t="s">
        <v>6</v>
      </c>
      <c r="G9" s="132"/>
      <c r="H9" s="133"/>
      <c r="I9" s="85"/>
      <c r="J9" s="85"/>
      <c r="K9" s="141"/>
      <c r="L9" s="134">
        <v>0</v>
      </c>
      <c r="M9" s="132" t="s">
        <v>7</v>
      </c>
      <c r="N9" s="132">
        <v>0</v>
      </c>
      <c r="O9" s="132" t="s">
        <v>7</v>
      </c>
      <c r="P9" s="133">
        <v>2</v>
      </c>
      <c r="Q9" s="128">
        <v>0</v>
      </c>
      <c r="R9" s="14">
        <f>F10+I10+C10</f>
        <v>6</v>
      </c>
      <c r="S9" s="15"/>
      <c r="T9" s="128">
        <v>3</v>
      </c>
    </row>
    <row r="10" spans="1:20" ht="12.75" customHeight="1">
      <c r="A10" s="146"/>
      <c r="B10" s="148"/>
      <c r="C10" s="16">
        <v>6</v>
      </c>
      <c r="D10" s="17" t="s">
        <v>8</v>
      </c>
      <c r="E10" s="18">
        <v>9</v>
      </c>
      <c r="F10" s="16">
        <v>0</v>
      </c>
      <c r="G10" s="17" t="s">
        <v>8</v>
      </c>
      <c r="H10" s="18">
        <v>10</v>
      </c>
      <c r="I10" s="85"/>
      <c r="J10" s="85"/>
      <c r="K10" s="141"/>
      <c r="L10" s="135"/>
      <c r="M10" s="136"/>
      <c r="N10" s="136"/>
      <c r="O10" s="136"/>
      <c r="P10" s="144"/>
      <c r="Q10" s="129"/>
      <c r="R10" s="20"/>
      <c r="S10" s="19">
        <f>H10+K10+E10</f>
        <v>19</v>
      </c>
      <c r="T10" s="129"/>
    </row>
    <row r="11" spans="1:20" ht="12.75" customHeight="1">
      <c r="A11" s="21"/>
      <c r="B11" s="22"/>
      <c r="C11" s="23"/>
      <c r="D11" s="24"/>
      <c r="E11" s="23"/>
      <c r="F11" s="23"/>
      <c r="G11" s="24"/>
      <c r="H11" s="23"/>
      <c r="I11" s="23"/>
      <c r="J11" s="24"/>
      <c r="K11" s="23"/>
      <c r="L11" s="25"/>
      <c r="M11" s="25"/>
      <c r="N11" s="25"/>
      <c r="O11" s="25"/>
      <c r="P11" s="25"/>
      <c r="Q11" s="25"/>
      <c r="R11" s="25"/>
      <c r="S11" s="25"/>
      <c r="T11" s="25"/>
    </row>
    <row r="12" spans="1:20" ht="12.75" customHeight="1">
      <c r="A12" s="10"/>
      <c r="B12" s="11" t="s">
        <v>12</v>
      </c>
      <c r="C12" s="143">
        <v>4</v>
      </c>
      <c r="D12" s="143"/>
      <c r="E12" s="89"/>
      <c r="F12" s="143">
        <v>5</v>
      </c>
      <c r="G12" s="143"/>
      <c r="H12" s="89"/>
      <c r="I12" s="140">
        <v>6</v>
      </c>
      <c r="J12" s="143"/>
      <c r="K12" s="89"/>
      <c r="L12" s="137" t="s">
        <v>1</v>
      </c>
      <c r="M12" s="138"/>
      <c r="N12" s="138"/>
      <c r="O12" s="138"/>
      <c r="P12" s="139"/>
      <c r="Q12" s="12" t="s">
        <v>2</v>
      </c>
      <c r="R12" s="140" t="s">
        <v>3</v>
      </c>
      <c r="S12" s="89"/>
      <c r="T12" s="12" t="s">
        <v>4</v>
      </c>
    </row>
    <row r="13" spans="1:20" ht="12.75" customHeight="1">
      <c r="A13" s="145">
        <v>4</v>
      </c>
      <c r="B13" s="147" t="s">
        <v>18</v>
      </c>
      <c r="C13" s="85"/>
      <c r="D13" s="85"/>
      <c r="E13" s="141"/>
      <c r="F13" s="131" t="s">
        <v>5</v>
      </c>
      <c r="G13" s="132"/>
      <c r="H13" s="133"/>
      <c r="I13" s="131" t="s">
        <v>5</v>
      </c>
      <c r="J13" s="132"/>
      <c r="K13" s="133"/>
      <c r="L13" s="134">
        <v>2</v>
      </c>
      <c r="M13" s="132" t="s">
        <v>7</v>
      </c>
      <c r="N13" s="132">
        <v>0</v>
      </c>
      <c r="O13" s="132" t="s">
        <v>7</v>
      </c>
      <c r="P13" s="133">
        <v>0</v>
      </c>
      <c r="Q13" s="128">
        <v>4</v>
      </c>
      <c r="R13" s="14">
        <f>F14+I14+C14</f>
        <v>20</v>
      </c>
      <c r="S13" s="15"/>
      <c r="T13" s="128">
        <v>1</v>
      </c>
    </row>
    <row r="14" spans="1:20" ht="12.75" customHeight="1">
      <c r="A14" s="146"/>
      <c r="B14" s="148"/>
      <c r="C14" s="85"/>
      <c r="D14" s="85"/>
      <c r="E14" s="141"/>
      <c r="F14" s="16">
        <v>11</v>
      </c>
      <c r="G14" s="17" t="s">
        <v>8</v>
      </c>
      <c r="H14" s="18">
        <v>4</v>
      </c>
      <c r="I14" s="16">
        <v>9</v>
      </c>
      <c r="J14" s="17" t="s">
        <v>8</v>
      </c>
      <c r="K14" s="18">
        <v>5</v>
      </c>
      <c r="L14" s="135"/>
      <c r="M14" s="136"/>
      <c r="N14" s="136"/>
      <c r="O14" s="136"/>
      <c r="P14" s="144"/>
      <c r="Q14" s="129"/>
      <c r="R14" s="20"/>
      <c r="S14" s="19">
        <f>H14+K14+E14</f>
        <v>9</v>
      </c>
      <c r="T14" s="129"/>
    </row>
    <row r="15" spans="1:20" ht="12.75" customHeight="1">
      <c r="A15" s="145">
        <v>5</v>
      </c>
      <c r="B15" s="147" t="s">
        <v>28</v>
      </c>
      <c r="C15" s="131" t="s">
        <v>6</v>
      </c>
      <c r="D15" s="132"/>
      <c r="E15" s="133"/>
      <c r="F15" s="85"/>
      <c r="G15" s="85"/>
      <c r="H15" s="141"/>
      <c r="I15" s="131" t="s">
        <v>54</v>
      </c>
      <c r="J15" s="132"/>
      <c r="K15" s="133"/>
      <c r="L15" s="134">
        <v>0</v>
      </c>
      <c r="M15" s="132" t="s">
        <v>7</v>
      </c>
      <c r="N15" s="132">
        <v>1</v>
      </c>
      <c r="O15" s="132" t="s">
        <v>7</v>
      </c>
      <c r="P15" s="133">
        <v>1</v>
      </c>
      <c r="Q15" s="128">
        <v>1</v>
      </c>
      <c r="R15" s="14">
        <f>F16+I16+C16</f>
        <v>13</v>
      </c>
      <c r="S15" s="15"/>
      <c r="T15" s="128">
        <v>3</v>
      </c>
    </row>
    <row r="16" spans="1:20" ht="12.75" customHeight="1">
      <c r="A16" s="146"/>
      <c r="B16" s="148"/>
      <c r="C16" s="16">
        <v>4</v>
      </c>
      <c r="D16" s="17" t="s">
        <v>15</v>
      </c>
      <c r="E16" s="18">
        <v>11</v>
      </c>
      <c r="F16" s="85"/>
      <c r="G16" s="85"/>
      <c r="H16" s="141"/>
      <c r="I16" s="16">
        <v>9</v>
      </c>
      <c r="J16" s="17" t="s">
        <v>15</v>
      </c>
      <c r="K16" s="18">
        <v>9</v>
      </c>
      <c r="L16" s="135"/>
      <c r="M16" s="136"/>
      <c r="N16" s="136"/>
      <c r="O16" s="136"/>
      <c r="P16" s="144"/>
      <c r="Q16" s="129"/>
      <c r="R16" s="20"/>
      <c r="S16" s="19">
        <f>H16+K16+E16</f>
        <v>20</v>
      </c>
      <c r="T16" s="129"/>
    </row>
    <row r="17" spans="1:20" ht="12.75" customHeight="1">
      <c r="A17" s="145">
        <v>6</v>
      </c>
      <c r="B17" s="147" t="s">
        <v>50</v>
      </c>
      <c r="C17" s="131" t="s">
        <v>6</v>
      </c>
      <c r="D17" s="132"/>
      <c r="E17" s="133"/>
      <c r="F17" s="131" t="s">
        <v>54</v>
      </c>
      <c r="G17" s="132"/>
      <c r="H17" s="133"/>
      <c r="I17" s="85"/>
      <c r="J17" s="85"/>
      <c r="K17" s="141"/>
      <c r="L17" s="134">
        <v>0</v>
      </c>
      <c r="M17" s="132" t="s">
        <v>7</v>
      </c>
      <c r="N17" s="132">
        <v>1</v>
      </c>
      <c r="O17" s="132" t="s">
        <v>7</v>
      </c>
      <c r="P17" s="133">
        <v>1</v>
      </c>
      <c r="Q17" s="128">
        <v>1</v>
      </c>
      <c r="R17" s="14">
        <f>F18+I18+C18</f>
        <v>14</v>
      </c>
      <c r="S17" s="15"/>
      <c r="T17" s="128">
        <v>2</v>
      </c>
    </row>
    <row r="18" spans="1:20" ht="12.75" customHeight="1">
      <c r="A18" s="146"/>
      <c r="B18" s="148"/>
      <c r="C18" s="16">
        <v>5</v>
      </c>
      <c r="D18" s="17" t="s">
        <v>9</v>
      </c>
      <c r="E18" s="18">
        <v>9</v>
      </c>
      <c r="F18" s="16">
        <v>9</v>
      </c>
      <c r="G18" s="17" t="s">
        <v>9</v>
      </c>
      <c r="H18" s="18">
        <v>9</v>
      </c>
      <c r="I18" s="85"/>
      <c r="J18" s="85"/>
      <c r="K18" s="141"/>
      <c r="L18" s="135"/>
      <c r="M18" s="136"/>
      <c r="N18" s="136"/>
      <c r="O18" s="136"/>
      <c r="P18" s="144"/>
      <c r="Q18" s="129"/>
      <c r="R18" s="20"/>
      <c r="S18" s="19">
        <f>H18+K18+E18</f>
        <v>18</v>
      </c>
      <c r="T18" s="129"/>
    </row>
    <row r="19" spans="1:20" ht="12.75" customHeight="1">
      <c r="A19" s="21"/>
      <c r="B19" s="22"/>
      <c r="C19" s="23"/>
      <c r="D19" s="24"/>
      <c r="E19" s="23"/>
      <c r="F19" s="23"/>
      <c r="G19" s="24"/>
      <c r="H19" s="23"/>
      <c r="I19" s="23"/>
      <c r="J19" s="24"/>
      <c r="K19" s="23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2.75" customHeight="1">
      <c r="A20" s="10"/>
      <c r="B20" s="11" t="s">
        <v>17</v>
      </c>
      <c r="C20" s="143">
        <v>7</v>
      </c>
      <c r="D20" s="143"/>
      <c r="E20" s="89"/>
      <c r="F20" s="143">
        <v>8</v>
      </c>
      <c r="G20" s="143"/>
      <c r="H20" s="89"/>
      <c r="I20" s="140">
        <v>9</v>
      </c>
      <c r="J20" s="143"/>
      <c r="K20" s="89"/>
      <c r="L20" s="137" t="s">
        <v>1</v>
      </c>
      <c r="M20" s="138"/>
      <c r="N20" s="138"/>
      <c r="O20" s="138"/>
      <c r="P20" s="139"/>
      <c r="Q20" s="12" t="s">
        <v>2</v>
      </c>
      <c r="R20" s="140" t="s">
        <v>3</v>
      </c>
      <c r="S20" s="89"/>
      <c r="T20" s="12" t="s">
        <v>4</v>
      </c>
    </row>
    <row r="21" spans="1:20" ht="12.75" customHeight="1">
      <c r="A21" s="145">
        <v>7</v>
      </c>
      <c r="B21" s="147" t="s">
        <v>26</v>
      </c>
      <c r="C21" s="85"/>
      <c r="D21" s="85"/>
      <c r="E21" s="141"/>
      <c r="F21" s="142" t="s">
        <v>5</v>
      </c>
      <c r="G21" s="131"/>
      <c r="H21" s="166"/>
      <c r="I21" s="131" t="s">
        <v>54</v>
      </c>
      <c r="J21" s="132"/>
      <c r="K21" s="133"/>
      <c r="L21" s="134">
        <v>1</v>
      </c>
      <c r="M21" s="132" t="s">
        <v>7</v>
      </c>
      <c r="N21" s="132">
        <v>1</v>
      </c>
      <c r="O21" s="132" t="s">
        <v>7</v>
      </c>
      <c r="P21" s="133">
        <v>0</v>
      </c>
      <c r="Q21" s="128">
        <v>3</v>
      </c>
      <c r="R21" s="14">
        <f>F22+I22+C22</f>
        <v>17</v>
      </c>
      <c r="S21" s="15"/>
      <c r="T21" s="128">
        <v>1</v>
      </c>
    </row>
    <row r="22" spans="1:20" ht="12.75" customHeight="1">
      <c r="A22" s="146"/>
      <c r="B22" s="148"/>
      <c r="C22" s="85"/>
      <c r="D22" s="85"/>
      <c r="E22" s="141"/>
      <c r="F22" s="16">
        <v>11</v>
      </c>
      <c r="G22" s="17" t="s">
        <v>9</v>
      </c>
      <c r="H22" s="18">
        <v>4</v>
      </c>
      <c r="I22" s="16">
        <v>6</v>
      </c>
      <c r="J22" s="17" t="s">
        <v>9</v>
      </c>
      <c r="K22" s="18">
        <v>6</v>
      </c>
      <c r="L22" s="135"/>
      <c r="M22" s="136"/>
      <c r="N22" s="136"/>
      <c r="O22" s="136"/>
      <c r="P22" s="144"/>
      <c r="Q22" s="129"/>
      <c r="R22" s="20"/>
      <c r="S22" s="19">
        <f>H22+K22+E22</f>
        <v>10</v>
      </c>
      <c r="T22" s="129"/>
    </row>
    <row r="23" spans="1:20" ht="12.75" customHeight="1">
      <c r="A23" s="145">
        <v>8</v>
      </c>
      <c r="B23" s="147" t="s">
        <v>27</v>
      </c>
      <c r="C23" s="131" t="s">
        <v>6</v>
      </c>
      <c r="D23" s="132"/>
      <c r="E23" s="133"/>
      <c r="F23" s="85"/>
      <c r="G23" s="85"/>
      <c r="H23" s="141"/>
      <c r="I23" s="131" t="s">
        <v>6</v>
      </c>
      <c r="J23" s="132"/>
      <c r="K23" s="133"/>
      <c r="L23" s="134">
        <v>0</v>
      </c>
      <c r="M23" s="132" t="s">
        <v>7</v>
      </c>
      <c r="N23" s="132">
        <v>0</v>
      </c>
      <c r="O23" s="132" t="s">
        <v>7</v>
      </c>
      <c r="P23" s="133">
        <v>2</v>
      </c>
      <c r="Q23" s="128">
        <v>0</v>
      </c>
      <c r="R23" s="14">
        <f>F24+I24+C24</f>
        <v>10</v>
      </c>
      <c r="S23" s="15"/>
      <c r="T23" s="128">
        <v>3</v>
      </c>
    </row>
    <row r="24" spans="1:20" ht="12.75" customHeight="1">
      <c r="A24" s="146"/>
      <c r="B24" s="148"/>
      <c r="C24" s="16">
        <v>4</v>
      </c>
      <c r="D24" s="17" t="s">
        <v>9</v>
      </c>
      <c r="E24" s="18">
        <v>11</v>
      </c>
      <c r="F24" s="85"/>
      <c r="G24" s="85"/>
      <c r="H24" s="141"/>
      <c r="I24" s="16">
        <v>6</v>
      </c>
      <c r="J24" s="17" t="s">
        <v>9</v>
      </c>
      <c r="K24" s="18">
        <v>7</v>
      </c>
      <c r="L24" s="135"/>
      <c r="M24" s="136"/>
      <c r="N24" s="136"/>
      <c r="O24" s="136"/>
      <c r="P24" s="144"/>
      <c r="Q24" s="129"/>
      <c r="R24" s="20"/>
      <c r="S24" s="19">
        <f>H24+K24+E24</f>
        <v>18</v>
      </c>
      <c r="T24" s="129"/>
    </row>
    <row r="25" spans="1:20" ht="12.75" customHeight="1">
      <c r="A25" s="145">
        <v>9</v>
      </c>
      <c r="B25" s="147" t="s">
        <v>51</v>
      </c>
      <c r="C25" s="131" t="s">
        <v>54</v>
      </c>
      <c r="D25" s="132"/>
      <c r="E25" s="133"/>
      <c r="F25" s="142" t="s">
        <v>5</v>
      </c>
      <c r="G25" s="131"/>
      <c r="H25" s="166"/>
      <c r="I25" s="85"/>
      <c r="J25" s="85"/>
      <c r="K25" s="141"/>
      <c r="L25" s="134">
        <v>1</v>
      </c>
      <c r="M25" s="132" t="s">
        <v>7</v>
      </c>
      <c r="N25" s="132">
        <v>1</v>
      </c>
      <c r="O25" s="132" t="s">
        <v>7</v>
      </c>
      <c r="P25" s="133">
        <v>0</v>
      </c>
      <c r="Q25" s="128">
        <v>3</v>
      </c>
      <c r="R25" s="14">
        <f>F26+I26+C26</f>
        <v>13</v>
      </c>
      <c r="S25" s="15"/>
      <c r="T25" s="128">
        <v>2</v>
      </c>
    </row>
    <row r="26" spans="1:20" ht="12.75" customHeight="1">
      <c r="A26" s="146"/>
      <c r="B26" s="148"/>
      <c r="C26" s="16">
        <v>6</v>
      </c>
      <c r="D26" s="17" t="s">
        <v>9</v>
      </c>
      <c r="E26" s="18">
        <v>6</v>
      </c>
      <c r="F26" s="16">
        <v>7</v>
      </c>
      <c r="G26" s="17" t="s">
        <v>9</v>
      </c>
      <c r="H26" s="18">
        <v>6</v>
      </c>
      <c r="I26" s="85"/>
      <c r="J26" s="85"/>
      <c r="K26" s="141"/>
      <c r="L26" s="135"/>
      <c r="M26" s="136"/>
      <c r="N26" s="136"/>
      <c r="O26" s="136"/>
      <c r="P26" s="144"/>
      <c r="Q26" s="129"/>
      <c r="R26" s="20"/>
      <c r="S26" s="19">
        <f>H26+K26+E26</f>
        <v>12</v>
      </c>
      <c r="T26" s="129"/>
    </row>
    <row r="27" spans="1:20" ht="12.75" customHeight="1">
      <c r="A27" s="21"/>
      <c r="B27" s="22"/>
      <c r="C27" s="23"/>
      <c r="D27" s="24"/>
      <c r="E27" s="23"/>
      <c r="F27" s="23"/>
      <c r="G27" s="24"/>
      <c r="H27" s="23"/>
      <c r="I27" s="23"/>
      <c r="J27" s="24"/>
      <c r="K27" s="23"/>
      <c r="L27" s="25"/>
      <c r="M27" s="25"/>
      <c r="N27" s="25"/>
      <c r="O27" s="25"/>
      <c r="P27" s="25"/>
      <c r="Q27" s="25"/>
      <c r="R27" s="25"/>
      <c r="S27" s="25"/>
      <c r="T27" s="25"/>
    </row>
    <row r="28" spans="1:20" ht="12.75" customHeight="1">
      <c r="A28" s="10"/>
      <c r="B28" s="11" t="s">
        <v>23</v>
      </c>
      <c r="C28" s="143">
        <v>10</v>
      </c>
      <c r="D28" s="143"/>
      <c r="E28" s="89"/>
      <c r="F28" s="143">
        <v>11</v>
      </c>
      <c r="G28" s="143"/>
      <c r="H28" s="89"/>
      <c r="I28" s="140">
        <v>12</v>
      </c>
      <c r="J28" s="143"/>
      <c r="K28" s="89"/>
      <c r="L28" s="137" t="s">
        <v>1</v>
      </c>
      <c r="M28" s="138"/>
      <c r="N28" s="138"/>
      <c r="O28" s="138"/>
      <c r="P28" s="139"/>
      <c r="Q28" s="12" t="s">
        <v>2</v>
      </c>
      <c r="R28" s="140" t="s">
        <v>3</v>
      </c>
      <c r="S28" s="89"/>
      <c r="T28" s="12" t="s">
        <v>4</v>
      </c>
    </row>
    <row r="29" spans="1:20" ht="12.75" customHeight="1">
      <c r="A29" s="145">
        <v>10</v>
      </c>
      <c r="B29" s="147" t="s">
        <v>16</v>
      </c>
      <c r="C29" s="85"/>
      <c r="D29" s="85"/>
      <c r="E29" s="141"/>
      <c r="F29" s="131" t="s">
        <v>6</v>
      </c>
      <c r="G29" s="132"/>
      <c r="H29" s="133"/>
      <c r="I29" s="131" t="s">
        <v>6</v>
      </c>
      <c r="J29" s="132"/>
      <c r="K29" s="133"/>
      <c r="L29" s="134">
        <v>0</v>
      </c>
      <c r="M29" s="132" t="s">
        <v>7</v>
      </c>
      <c r="N29" s="132">
        <v>0</v>
      </c>
      <c r="O29" s="132" t="s">
        <v>7</v>
      </c>
      <c r="P29" s="133">
        <v>2</v>
      </c>
      <c r="Q29" s="128">
        <v>0</v>
      </c>
      <c r="R29" s="14">
        <f>F30+I30+C30</f>
        <v>10</v>
      </c>
      <c r="S29" s="15"/>
      <c r="T29" s="128">
        <v>3</v>
      </c>
    </row>
    <row r="30" spans="1:20" ht="12.75" customHeight="1">
      <c r="A30" s="146"/>
      <c r="B30" s="148"/>
      <c r="C30" s="85"/>
      <c r="D30" s="85"/>
      <c r="E30" s="141"/>
      <c r="F30" s="16">
        <v>4</v>
      </c>
      <c r="G30" s="17" t="s">
        <v>9</v>
      </c>
      <c r="H30" s="18">
        <v>11</v>
      </c>
      <c r="I30" s="16">
        <v>6</v>
      </c>
      <c r="J30" s="17" t="s">
        <v>9</v>
      </c>
      <c r="K30" s="18">
        <v>9</v>
      </c>
      <c r="L30" s="135"/>
      <c r="M30" s="136"/>
      <c r="N30" s="136"/>
      <c r="O30" s="136"/>
      <c r="P30" s="144"/>
      <c r="Q30" s="129"/>
      <c r="R30" s="20"/>
      <c r="S30" s="19">
        <f>H30+K30+E30</f>
        <v>20</v>
      </c>
      <c r="T30" s="129"/>
    </row>
    <row r="31" spans="1:20" ht="12.75" customHeight="1">
      <c r="A31" s="145">
        <v>11</v>
      </c>
      <c r="B31" s="147" t="s">
        <v>52</v>
      </c>
      <c r="C31" s="131" t="s">
        <v>5</v>
      </c>
      <c r="D31" s="132"/>
      <c r="E31" s="133"/>
      <c r="F31" s="85"/>
      <c r="G31" s="85"/>
      <c r="H31" s="141"/>
      <c r="I31" s="131" t="s">
        <v>5</v>
      </c>
      <c r="J31" s="132"/>
      <c r="K31" s="133"/>
      <c r="L31" s="134">
        <v>2</v>
      </c>
      <c r="M31" s="132" t="s">
        <v>7</v>
      </c>
      <c r="N31" s="132">
        <v>0</v>
      </c>
      <c r="O31" s="132" t="s">
        <v>7</v>
      </c>
      <c r="P31" s="133">
        <v>0</v>
      </c>
      <c r="Q31" s="128">
        <v>4</v>
      </c>
      <c r="R31" s="14">
        <f>F32+I32+C32</f>
        <v>21</v>
      </c>
      <c r="S31" s="15"/>
      <c r="T31" s="128">
        <v>1</v>
      </c>
    </row>
    <row r="32" spans="1:20" ht="12.75" customHeight="1">
      <c r="A32" s="146"/>
      <c r="B32" s="148"/>
      <c r="C32" s="16">
        <v>11</v>
      </c>
      <c r="D32" s="17" t="s">
        <v>9</v>
      </c>
      <c r="E32" s="18">
        <v>4</v>
      </c>
      <c r="F32" s="85"/>
      <c r="G32" s="85"/>
      <c r="H32" s="141"/>
      <c r="I32" s="16">
        <v>10</v>
      </c>
      <c r="J32" s="17" t="s">
        <v>9</v>
      </c>
      <c r="K32" s="18">
        <v>8</v>
      </c>
      <c r="L32" s="135"/>
      <c r="M32" s="136"/>
      <c r="N32" s="136"/>
      <c r="O32" s="136"/>
      <c r="P32" s="144"/>
      <c r="Q32" s="129"/>
      <c r="R32" s="20"/>
      <c r="S32" s="19">
        <f>H32+K32+E32</f>
        <v>12</v>
      </c>
      <c r="T32" s="129"/>
    </row>
    <row r="33" spans="1:20" ht="12.75" customHeight="1">
      <c r="A33" s="145">
        <v>12</v>
      </c>
      <c r="B33" s="147" t="s">
        <v>53</v>
      </c>
      <c r="C33" s="131" t="s">
        <v>5</v>
      </c>
      <c r="D33" s="132"/>
      <c r="E33" s="133"/>
      <c r="F33" s="131" t="s">
        <v>6</v>
      </c>
      <c r="G33" s="132"/>
      <c r="H33" s="133"/>
      <c r="I33" s="85"/>
      <c r="J33" s="85"/>
      <c r="K33" s="141"/>
      <c r="L33" s="134">
        <v>1</v>
      </c>
      <c r="M33" s="132" t="s">
        <v>7</v>
      </c>
      <c r="N33" s="132">
        <v>0</v>
      </c>
      <c r="O33" s="132" t="s">
        <v>7</v>
      </c>
      <c r="P33" s="133">
        <v>1</v>
      </c>
      <c r="Q33" s="128">
        <v>2</v>
      </c>
      <c r="R33" s="14">
        <f>F34+I34+C34</f>
        <v>17</v>
      </c>
      <c r="S33" s="15"/>
      <c r="T33" s="128">
        <v>2</v>
      </c>
    </row>
    <row r="34" spans="1:20" ht="12.75" customHeight="1">
      <c r="A34" s="146"/>
      <c r="B34" s="148"/>
      <c r="C34" s="16">
        <v>9</v>
      </c>
      <c r="D34" s="17" t="s">
        <v>22</v>
      </c>
      <c r="E34" s="18">
        <v>6</v>
      </c>
      <c r="F34" s="16">
        <v>8</v>
      </c>
      <c r="G34" s="17" t="s">
        <v>22</v>
      </c>
      <c r="H34" s="18">
        <v>10</v>
      </c>
      <c r="I34" s="85"/>
      <c r="J34" s="85"/>
      <c r="K34" s="141"/>
      <c r="L34" s="135"/>
      <c r="M34" s="136"/>
      <c r="N34" s="136"/>
      <c r="O34" s="136"/>
      <c r="P34" s="144"/>
      <c r="Q34" s="129"/>
      <c r="R34" s="20"/>
      <c r="S34" s="19">
        <f>H34+K34+E34</f>
        <v>16</v>
      </c>
      <c r="T34" s="129"/>
    </row>
    <row r="35" spans="1:20" ht="12.75" customHeight="1">
      <c r="A35" s="21"/>
      <c r="B35" s="22"/>
      <c r="C35" s="23"/>
      <c r="D35" s="24"/>
      <c r="E35" s="23"/>
      <c r="F35" s="23"/>
      <c r="G35" s="24"/>
      <c r="H35" s="23"/>
      <c r="I35" s="23"/>
      <c r="J35" s="24"/>
      <c r="K35" s="23"/>
      <c r="L35" s="25"/>
      <c r="M35" s="25"/>
      <c r="N35" s="25"/>
      <c r="O35" s="25"/>
      <c r="P35" s="25"/>
      <c r="Q35" s="25"/>
      <c r="R35" s="25"/>
      <c r="S35" s="25"/>
      <c r="T35" s="25"/>
    </row>
    <row r="36" spans="1:20" ht="12.75" customHeight="1">
      <c r="A36" s="10"/>
      <c r="B36" s="11" t="s">
        <v>24</v>
      </c>
      <c r="C36" s="143">
        <v>13</v>
      </c>
      <c r="D36" s="143"/>
      <c r="E36" s="89"/>
      <c r="F36" s="143">
        <v>14</v>
      </c>
      <c r="G36" s="143"/>
      <c r="H36" s="89"/>
      <c r="I36" s="140">
        <v>15</v>
      </c>
      <c r="J36" s="143"/>
      <c r="K36" s="89"/>
      <c r="L36" s="137" t="s">
        <v>1</v>
      </c>
      <c r="M36" s="138"/>
      <c r="N36" s="138"/>
      <c r="O36" s="138"/>
      <c r="P36" s="139"/>
      <c r="Q36" s="12" t="s">
        <v>2</v>
      </c>
      <c r="R36" s="140" t="s">
        <v>3</v>
      </c>
      <c r="S36" s="89"/>
      <c r="T36" s="12" t="s">
        <v>4</v>
      </c>
    </row>
    <row r="37" spans="1:20" ht="12.75" customHeight="1">
      <c r="A37" s="145">
        <v>13</v>
      </c>
      <c r="B37" s="147" t="s">
        <v>14</v>
      </c>
      <c r="C37" s="85"/>
      <c r="D37" s="85"/>
      <c r="E37" s="141"/>
      <c r="F37" s="131" t="s">
        <v>5</v>
      </c>
      <c r="G37" s="132"/>
      <c r="H37" s="133"/>
      <c r="I37" s="131" t="s">
        <v>6</v>
      </c>
      <c r="J37" s="132"/>
      <c r="K37" s="133"/>
      <c r="L37" s="134">
        <v>1</v>
      </c>
      <c r="M37" s="132" t="s">
        <v>7</v>
      </c>
      <c r="N37" s="132">
        <v>0</v>
      </c>
      <c r="O37" s="132" t="s">
        <v>7</v>
      </c>
      <c r="P37" s="133">
        <v>1</v>
      </c>
      <c r="Q37" s="128">
        <v>2</v>
      </c>
      <c r="R37" s="14">
        <f>F38+I38+C38</f>
        <v>12</v>
      </c>
      <c r="S37" s="15"/>
      <c r="T37" s="128">
        <v>2</v>
      </c>
    </row>
    <row r="38" spans="1:20" ht="12.75" customHeight="1">
      <c r="A38" s="146"/>
      <c r="B38" s="148"/>
      <c r="C38" s="85"/>
      <c r="D38" s="85"/>
      <c r="E38" s="141"/>
      <c r="F38" s="16">
        <v>2</v>
      </c>
      <c r="G38" s="17" t="s">
        <v>9</v>
      </c>
      <c r="H38" s="18">
        <v>10</v>
      </c>
      <c r="I38" s="16">
        <v>10</v>
      </c>
      <c r="J38" s="17" t="s">
        <v>9</v>
      </c>
      <c r="K38" s="18">
        <v>6</v>
      </c>
      <c r="L38" s="135"/>
      <c r="M38" s="136"/>
      <c r="N38" s="136"/>
      <c r="O38" s="136"/>
      <c r="P38" s="144"/>
      <c r="Q38" s="129"/>
      <c r="R38" s="20"/>
      <c r="S38" s="19">
        <f>H38+K38+E38</f>
        <v>16</v>
      </c>
      <c r="T38" s="129"/>
    </row>
    <row r="39" spans="1:20" ht="12.75" customHeight="1">
      <c r="A39" s="145">
        <v>14</v>
      </c>
      <c r="B39" s="147" t="s">
        <v>10</v>
      </c>
      <c r="C39" s="131" t="s">
        <v>5</v>
      </c>
      <c r="D39" s="132"/>
      <c r="E39" s="133"/>
      <c r="F39" s="85"/>
      <c r="G39" s="85"/>
      <c r="H39" s="141"/>
      <c r="I39" s="131" t="s">
        <v>5</v>
      </c>
      <c r="J39" s="132"/>
      <c r="K39" s="133"/>
      <c r="L39" s="134">
        <v>2</v>
      </c>
      <c r="M39" s="132" t="s">
        <v>7</v>
      </c>
      <c r="N39" s="132">
        <v>0</v>
      </c>
      <c r="O39" s="132" t="s">
        <v>7</v>
      </c>
      <c r="P39" s="133">
        <v>0</v>
      </c>
      <c r="Q39" s="128">
        <v>4</v>
      </c>
      <c r="R39" s="14">
        <f>F40+I40+C40</f>
        <v>20</v>
      </c>
      <c r="S39" s="15"/>
      <c r="T39" s="128">
        <v>1</v>
      </c>
    </row>
    <row r="40" spans="1:20" ht="12.75" customHeight="1">
      <c r="A40" s="146"/>
      <c r="B40" s="148"/>
      <c r="C40" s="16">
        <v>10</v>
      </c>
      <c r="D40" s="17" t="s">
        <v>9</v>
      </c>
      <c r="E40" s="18">
        <v>2</v>
      </c>
      <c r="F40" s="85"/>
      <c r="G40" s="85"/>
      <c r="H40" s="141"/>
      <c r="I40" s="16">
        <v>10</v>
      </c>
      <c r="J40" s="17" t="s">
        <v>9</v>
      </c>
      <c r="K40" s="18">
        <v>4</v>
      </c>
      <c r="L40" s="135"/>
      <c r="M40" s="136"/>
      <c r="N40" s="136"/>
      <c r="O40" s="136"/>
      <c r="P40" s="144"/>
      <c r="Q40" s="129"/>
      <c r="R40" s="20"/>
      <c r="S40" s="19">
        <f>H40+K40+E40</f>
        <v>6</v>
      </c>
      <c r="T40" s="129"/>
    </row>
    <row r="41" spans="1:20" ht="12.75" customHeight="1">
      <c r="A41" s="145">
        <v>15</v>
      </c>
      <c r="B41" s="147" t="s">
        <v>19</v>
      </c>
      <c r="C41" s="131" t="s">
        <v>6</v>
      </c>
      <c r="D41" s="132"/>
      <c r="E41" s="133"/>
      <c r="F41" s="131" t="s">
        <v>6</v>
      </c>
      <c r="G41" s="132"/>
      <c r="H41" s="133"/>
      <c r="I41" s="85"/>
      <c r="J41" s="85"/>
      <c r="K41" s="141"/>
      <c r="L41" s="134">
        <v>0</v>
      </c>
      <c r="M41" s="132" t="s">
        <v>7</v>
      </c>
      <c r="N41" s="132">
        <v>0</v>
      </c>
      <c r="O41" s="132" t="s">
        <v>7</v>
      </c>
      <c r="P41" s="133">
        <v>2</v>
      </c>
      <c r="Q41" s="128">
        <v>0</v>
      </c>
      <c r="R41" s="14">
        <f>F42+I42+C42</f>
        <v>10</v>
      </c>
      <c r="S41" s="15"/>
      <c r="T41" s="128">
        <v>3</v>
      </c>
    </row>
    <row r="42" spans="1:20" ht="12.75" customHeight="1">
      <c r="A42" s="146"/>
      <c r="B42" s="148"/>
      <c r="C42" s="16">
        <v>6</v>
      </c>
      <c r="D42" s="17" t="s">
        <v>22</v>
      </c>
      <c r="E42" s="18">
        <v>10</v>
      </c>
      <c r="F42" s="16">
        <v>4</v>
      </c>
      <c r="G42" s="17" t="s">
        <v>22</v>
      </c>
      <c r="H42" s="18">
        <v>10</v>
      </c>
      <c r="I42" s="85"/>
      <c r="J42" s="85"/>
      <c r="K42" s="141"/>
      <c r="L42" s="135"/>
      <c r="M42" s="136"/>
      <c r="N42" s="136"/>
      <c r="O42" s="136"/>
      <c r="P42" s="144"/>
      <c r="Q42" s="129"/>
      <c r="R42" s="20"/>
      <c r="S42" s="19">
        <f>H42+K42+E42</f>
        <v>20</v>
      </c>
      <c r="T42" s="129"/>
    </row>
    <row r="43" spans="1:20" ht="12.75" customHeight="1">
      <c r="A43" s="21"/>
      <c r="B43" s="22"/>
      <c r="C43" s="23"/>
      <c r="D43" s="24"/>
      <c r="E43" s="23"/>
      <c r="F43" s="23"/>
      <c r="G43" s="24"/>
      <c r="H43" s="23"/>
      <c r="I43" s="23"/>
      <c r="J43" s="24"/>
      <c r="K43" s="23"/>
      <c r="L43" s="25"/>
      <c r="M43" s="25"/>
      <c r="N43" s="25"/>
      <c r="O43" s="25"/>
      <c r="P43" s="25"/>
      <c r="Q43" s="25"/>
      <c r="R43" s="25"/>
      <c r="S43" s="25"/>
      <c r="T43" s="25"/>
    </row>
  </sheetData>
  <mergeCells count="205">
    <mergeCell ref="C4:E4"/>
    <mergeCell ref="F4:H4"/>
    <mergeCell ref="I4:K4"/>
    <mergeCell ref="L4:P4"/>
    <mergeCell ref="R4:S4"/>
    <mergeCell ref="A5:A6"/>
    <mergeCell ref="B5:B6"/>
    <mergeCell ref="C5:E6"/>
    <mergeCell ref="F5:H5"/>
    <mergeCell ref="I5:K5"/>
    <mergeCell ref="L5:L6"/>
    <mergeCell ref="M5:M6"/>
    <mergeCell ref="N5:N6"/>
    <mergeCell ref="O5:O6"/>
    <mergeCell ref="P5:P6"/>
    <mergeCell ref="Q5:Q6"/>
    <mergeCell ref="T5:T6"/>
    <mergeCell ref="A7:A8"/>
    <mergeCell ref="B7:B8"/>
    <mergeCell ref="C7:E7"/>
    <mergeCell ref="F7:H8"/>
    <mergeCell ref="I7:K7"/>
    <mergeCell ref="L7:L8"/>
    <mergeCell ref="M7:M8"/>
    <mergeCell ref="N7:N8"/>
    <mergeCell ref="O7:O8"/>
    <mergeCell ref="P7:P8"/>
    <mergeCell ref="Q7:Q8"/>
    <mergeCell ref="T7:T8"/>
    <mergeCell ref="A9:A10"/>
    <mergeCell ref="B9:B10"/>
    <mergeCell ref="C9:E9"/>
    <mergeCell ref="F9:H9"/>
    <mergeCell ref="I9:K10"/>
    <mergeCell ref="L9:L10"/>
    <mergeCell ref="M9:M10"/>
    <mergeCell ref="N9:N10"/>
    <mergeCell ref="O9:O10"/>
    <mergeCell ref="P9:P10"/>
    <mergeCell ref="Q9:Q10"/>
    <mergeCell ref="T9:T10"/>
    <mergeCell ref="C12:E12"/>
    <mergeCell ref="F12:H12"/>
    <mergeCell ref="I12:K12"/>
    <mergeCell ref="L12:P12"/>
    <mergeCell ref="R12:S12"/>
    <mergeCell ref="A13:A14"/>
    <mergeCell ref="B13:B14"/>
    <mergeCell ref="C13:E14"/>
    <mergeCell ref="F13:H13"/>
    <mergeCell ref="I13:K13"/>
    <mergeCell ref="L13:L14"/>
    <mergeCell ref="M13:M14"/>
    <mergeCell ref="N13:N14"/>
    <mergeCell ref="O13:O14"/>
    <mergeCell ref="P13:P14"/>
    <mergeCell ref="Q13:Q14"/>
    <mergeCell ref="T13:T14"/>
    <mergeCell ref="A15:A16"/>
    <mergeCell ref="B15:B16"/>
    <mergeCell ref="C15:E15"/>
    <mergeCell ref="F15:H16"/>
    <mergeCell ref="I15:K15"/>
    <mergeCell ref="L15:L16"/>
    <mergeCell ref="M15:M16"/>
    <mergeCell ref="N15:N16"/>
    <mergeCell ref="O15:O16"/>
    <mergeCell ref="P15:P16"/>
    <mergeCell ref="Q15:Q16"/>
    <mergeCell ref="T15:T16"/>
    <mergeCell ref="A17:A18"/>
    <mergeCell ref="B17:B18"/>
    <mergeCell ref="C17:E17"/>
    <mergeCell ref="F17:H17"/>
    <mergeCell ref="I17:K18"/>
    <mergeCell ref="L17:L18"/>
    <mergeCell ref="M17:M18"/>
    <mergeCell ref="N17:N18"/>
    <mergeCell ref="O17:O18"/>
    <mergeCell ref="P17:P18"/>
    <mergeCell ref="Q17:Q18"/>
    <mergeCell ref="T17:T18"/>
    <mergeCell ref="C20:E20"/>
    <mergeCell ref="F20:H20"/>
    <mergeCell ref="I20:K20"/>
    <mergeCell ref="L20:P20"/>
    <mergeCell ref="R20:S20"/>
    <mergeCell ref="A21:A22"/>
    <mergeCell ref="B21:B22"/>
    <mergeCell ref="C21:E22"/>
    <mergeCell ref="F21:H21"/>
    <mergeCell ref="I21:K21"/>
    <mergeCell ref="L21:L22"/>
    <mergeCell ref="M21:M22"/>
    <mergeCell ref="N21:N22"/>
    <mergeCell ref="O21:O22"/>
    <mergeCell ref="P21:P22"/>
    <mergeCell ref="Q21:Q22"/>
    <mergeCell ref="T21:T22"/>
    <mergeCell ref="A23:A24"/>
    <mergeCell ref="B23:B24"/>
    <mergeCell ref="C23:E23"/>
    <mergeCell ref="F23:H24"/>
    <mergeCell ref="I23:K23"/>
    <mergeCell ref="L23:L24"/>
    <mergeCell ref="M23:M24"/>
    <mergeCell ref="N23:N24"/>
    <mergeCell ref="O23:O24"/>
    <mergeCell ref="P23:P24"/>
    <mergeCell ref="Q23:Q24"/>
    <mergeCell ref="T23:T24"/>
    <mergeCell ref="A25:A26"/>
    <mergeCell ref="B25:B26"/>
    <mergeCell ref="C25:E25"/>
    <mergeCell ref="F25:H25"/>
    <mergeCell ref="I25:K26"/>
    <mergeCell ref="L25:L26"/>
    <mergeCell ref="M25:M26"/>
    <mergeCell ref="N25:N26"/>
    <mergeCell ref="O25:O26"/>
    <mergeCell ref="P25:P26"/>
    <mergeCell ref="Q25:Q26"/>
    <mergeCell ref="T25:T26"/>
    <mergeCell ref="C28:E28"/>
    <mergeCell ref="F28:H28"/>
    <mergeCell ref="I28:K28"/>
    <mergeCell ref="L28:P28"/>
    <mergeCell ref="R28:S28"/>
    <mergeCell ref="A29:A30"/>
    <mergeCell ref="B29:B30"/>
    <mergeCell ref="C29:E30"/>
    <mergeCell ref="F29:H29"/>
    <mergeCell ref="I29:K29"/>
    <mergeCell ref="L29:L30"/>
    <mergeCell ref="M29:M30"/>
    <mergeCell ref="N29:N30"/>
    <mergeCell ref="O29:O30"/>
    <mergeCell ref="P29:P30"/>
    <mergeCell ref="Q29:Q30"/>
    <mergeCell ref="T29:T30"/>
    <mergeCell ref="A31:A32"/>
    <mergeCell ref="B31:B32"/>
    <mergeCell ref="C31:E31"/>
    <mergeCell ref="F31:H32"/>
    <mergeCell ref="I31:K31"/>
    <mergeCell ref="L31:L32"/>
    <mergeCell ref="M31:M32"/>
    <mergeCell ref="N31:N32"/>
    <mergeCell ref="O31:O32"/>
    <mergeCell ref="P31:P32"/>
    <mergeCell ref="Q31:Q32"/>
    <mergeCell ref="T31:T32"/>
    <mergeCell ref="A33:A34"/>
    <mergeCell ref="B33:B34"/>
    <mergeCell ref="C33:E33"/>
    <mergeCell ref="F33:H33"/>
    <mergeCell ref="I33:K34"/>
    <mergeCell ref="L33:L34"/>
    <mergeCell ref="M33:M34"/>
    <mergeCell ref="N33:N34"/>
    <mergeCell ref="O33:O34"/>
    <mergeCell ref="P33:P34"/>
    <mergeCell ref="Q33:Q34"/>
    <mergeCell ref="T33:T34"/>
    <mergeCell ref="C36:E36"/>
    <mergeCell ref="F36:H36"/>
    <mergeCell ref="I36:K36"/>
    <mergeCell ref="L36:P36"/>
    <mergeCell ref="R36:S36"/>
    <mergeCell ref="A37:A38"/>
    <mergeCell ref="B37:B38"/>
    <mergeCell ref="C37:E38"/>
    <mergeCell ref="F37:H37"/>
    <mergeCell ref="I37:K37"/>
    <mergeCell ref="L37:L38"/>
    <mergeCell ref="M37:M38"/>
    <mergeCell ref="N37:N38"/>
    <mergeCell ref="O37:O38"/>
    <mergeCell ref="P37:P38"/>
    <mergeCell ref="Q37:Q38"/>
    <mergeCell ref="T37:T38"/>
    <mergeCell ref="A39:A40"/>
    <mergeCell ref="B39:B40"/>
    <mergeCell ref="C39:E39"/>
    <mergeCell ref="F39:H40"/>
    <mergeCell ref="I39:K39"/>
    <mergeCell ref="L39:L40"/>
    <mergeCell ref="M39:M40"/>
    <mergeCell ref="O41:O42"/>
    <mergeCell ref="N39:N40"/>
    <mergeCell ref="O39:O40"/>
    <mergeCell ref="P39:P40"/>
    <mergeCell ref="I41:K42"/>
    <mergeCell ref="L41:L42"/>
    <mergeCell ref="M41:M42"/>
    <mergeCell ref="N41:N42"/>
    <mergeCell ref="A41:A42"/>
    <mergeCell ref="B41:B42"/>
    <mergeCell ref="C41:E41"/>
    <mergeCell ref="F41:H41"/>
    <mergeCell ref="P41:P42"/>
    <mergeCell ref="Q41:Q42"/>
    <mergeCell ref="T41:T42"/>
    <mergeCell ref="T39:T40"/>
    <mergeCell ref="Q39:Q40"/>
  </mergeCells>
  <conditionalFormatting sqref="I40:K40 F38 H38:K38 I32:K32 F30 H30:K30 I24:K24 F22 H22:K22 I16:K16 F14 H14:K14 F6 K8 K6 H6:I6 I8">
    <cfRule type="cellIs" priority="1" dxfId="0" operator="equal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E24" sqref="E24"/>
    </sheetView>
  </sheetViews>
  <sheetFormatPr defaultColWidth="9.00390625" defaultRowHeight="13.5"/>
  <cols>
    <col min="1" max="1" width="3.75390625" style="0" bestFit="1" customWidth="1"/>
    <col min="2" max="2" width="20.625" style="0" bestFit="1" customWidth="1"/>
    <col min="3" max="4" width="9.00390625" style="27" customWidth="1"/>
    <col min="5" max="5" width="9.00390625" style="28" customWidth="1"/>
    <col min="6" max="8" width="2.75390625" style="66" customWidth="1"/>
    <col min="10" max="10" width="15.625" style="0" customWidth="1"/>
    <col min="11" max="11" width="2.375" style="0" customWidth="1"/>
    <col min="12" max="12" width="20.625" style="0" bestFit="1" customWidth="1"/>
    <col min="13" max="13" width="7.50390625" style="0" customWidth="1"/>
    <col min="14" max="14" width="5.875" style="0" customWidth="1"/>
    <col min="15" max="15" width="4.50390625" style="0" customWidth="1"/>
    <col min="16" max="16" width="4.125" style="0" customWidth="1"/>
    <col min="17" max="17" width="6.25390625" style="0" customWidth="1"/>
    <col min="18" max="18" width="4.625" style="0" customWidth="1"/>
    <col min="20" max="20" width="20.625" style="0" bestFit="1" customWidth="1"/>
  </cols>
  <sheetData>
    <row r="1" spans="2:17" ht="21.75" thickBot="1">
      <c r="B1" s="162" t="s">
        <v>29</v>
      </c>
      <c r="C1" s="162"/>
      <c r="D1" s="162"/>
      <c r="E1" s="162"/>
      <c r="F1" s="64"/>
      <c r="G1" s="64"/>
      <c r="H1" s="64"/>
      <c r="L1" s="162" t="s">
        <v>78</v>
      </c>
      <c r="M1" s="162"/>
      <c r="N1" s="162"/>
      <c r="O1" s="162"/>
      <c r="P1" s="162"/>
      <c r="Q1" s="162"/>
    </row>
    <row r="2" spans="1:20" ht="14.25" thickBot="1">
      <c r="A2" s="163" t="s">
        <v>55</v>
      </c>
      <c r="B2" s="181" t="s">
        <v>47</v>
      </c>
      <c r="C2" s="29">
        <v>10</v>
      </c>
      <c r="F2" s="64"/>
      <c r="G2" s="64"/>
      <c r="H2" s="64"/>
      <c r="L2" s="173" t="s">
        <v>59</v>
      </c>
      <c r="M2" s="53">
        <v>9</v>
      </c>
      <c r="S2" s="163" t="s">
        <v>31</v>
      </c>
      <c r="T2" s="173" t="s">
        <v>10</v>
      </c>
    </row>
    <row r="3" spans="1:20" ht="14.25" thickBot="1">
      <c r="A3" s="163"/>
      <c r="B3" s="182"/>
      <c r="C3" s="43"/>
      <c r="D3" s="27">
        <v>11</v>
      </c>
      <c r="F3" s="64"/>
      <c r="G3" s="64"/>
      <c r="H3" s="64"/>
      <c r="L3" s="174"/>
      <c r="M3" s="57"/>
      <c r="Q3" s="187" t="s">
        <v>33</v>
      </c>
      <c r="S3" s="163"/>
      <c r="T3" s="174"/>
    </row>
    <row r="4" spans="2:20" ht="4.5" customHeight="1" thickBot="1">
      <c r="B4" s="52"/>
      <c r="D4" s="40"/>
      <c r="F4" s="64"/>
      <c r="G4" s="64"/>
      <c r="H4" s="64"/>
      <c r="L4" s="52"/>
      <c r="M4" s="39"/>
      <c r="N4" s="60"/>
      <c r="O4" s="49"/>
      <c r="P4" s="49"/>
      <c r="Q4" s="188"/>
      <c r="T4" s="52"/>
    </row>
    <row r="5" spans="3:17" ht="4.5" customHeight="1" thickBot="1">
      <c r="C5" s="33"/>
      <c r="D5" s="30"/>
      <c r="F5" s="64"/>
      <c r="G5" s="64"/>
      <c r="H5" s="64"/>
      <c r="M5" s="35"/>
      <c r="Q5" s="188"/>
    </row>
    <row r="6" spans="1:20" ht="14.25" thickBot="1">
      <c r="A6" s="163" t="s">
        <v>38</v>
      </c>
      <c r="B6" s="177" t="s">
        <v>56</v>
      </c>
      <c r="C6" s="41"/>
      <c r="D6" s="54"/>
      <c r="F6" s="64"/>
      <c r="G6" s="64"/>
      <c r="H6" s="64"/>
      <c r="L6" s="173" t="s">
        <v>20</v>
      </c>
      <c r="M6" s="45"/>
      <c r="Q6" s="189"/>
      <c r="S6" s="163" t="s">
        <v>32</v>
      </c>
      <c r="T6" s="177" t="s">
        <v>47</v>
      </c>
    </row>
    <row r="7" spans="1:20" ht="14.25" thickBot="1">
      <c r="A7" s="163"/>
      <c r="B7" s="178"/>
      <c r="C7" s="27">
        <v>5</v>
      </c>
      <c r="D7" s="31"/>
      <c r="E7" s="28">
        <v>9</v>
      </c>
      <c r="F7" s="64"/>
      <c r="G7" s="64"/>
      <c r="H7" s="64"/>
      <c r="L7" s="174"/>
      <c r="M7">
        <v>10</v>
      </c>
      <c r="S7" s="163"/>
      <c r="T7" s="178"/>
    </row>
    <row r="8" spans="1:20" ht="4.5" customHeight="1" thickBot="1">
      <c r="A8" s="36"/>
      <c r="B8" s="52"/>
      <c r="E8" s="58"/>
      <c r="F8" s="64"/>
      <c r="G8" s="64"/>
      <c r="H8" s="64"/>
      <c r="L8" s="52"/>
      <c r="T8" s="52"/>
    </row>
    <row r="9" spans="4:6" ht="4.5" customHeight="1" thickBot="1">
      <c r="D9" s="33"/>
      <c r="E9" s="59"/>
      <c r="F9" s="65"/>
    </row>
    <row r="10" spans="1:20" ht="14.25" thickBot="1">
      <c r="A10" s="163" t="s">
        <v>36</v>
      </c>
      <c r="B10" s="179" t="s">
        <v>57</v>
      </c>
      <c r="C10" s="29">
        <v>11</v>
      </c>
      <c r="D10" s="33"/>
      <c r="E10" s="37"/>
      <c r="L10" s="179" t="s">
        <v>57</v>
      </c>
      <c r="M10" s="53">
        <v>6</v>
      </c>
      <c r="S10" s="163" t="s">
        <v>33</v>
      </c>
      <c r="T10" s="173" t="s">
        <v>20</v>
      </c>
    </row>
    <row r="11" spans="1:20" ht="14.25" thickBot="1">
      <c r="A11" s="163"/>
      <c r="B11" s="180"/>
      <c r="C11" s="43"/>
      <c r="D11" s="33"/>
      <c r="E11" s="35"/>
      <c r="L11" s="180"/>
      <c r="M11" s="57"/>
      <c r="N11">
        <v>9</v>
      </c>
      <c r="S11" s="163"/>
      <c r="T11" s="174"/>
    </row>
    <row r="12" spans="1:20" ht="4.5" customHeight="1" thickBot="1">
      <c r="A12" s="36"/>
      <c r="B12" s="36"/>
      <c r="C12" s="31"/>
      <c r="D12" s="44"/>
      <c r="E12" s="37"/>
      <c r="L12" s="36"/>
      <c r="M12" s="39"/>
      <c r="N12" s="60"/>
      <c r="T12" s="36"/>
    </row>
    <row r="13" spans="3:14" ht="4.5" customHeight="1" thickBot="1">
      <c r="C13" s="33"/>
      <c r="E13" s="35"/>
      <c r="M13" s="35"/>
      <c r="N13" s="82"/>
    </row>
    <row r="14" spans="1:20" ht="14.25" thickBot="1">
      <c r="A14" s="163" t="s">
        <v>43</v>
      </c>
      <c r="B14" s="173" t="s">
        <v>58</v>
      </c>
      <c r="C14" s="41"/>
      <c r="D14" s="27">
        <v>0</v>
      </c>
      <c r="E14" s="35"/>
      <c r="F14" s="66" t="s">
        <v>66</v>
      </c>
      <c r="G14" s="66" t="s">
        <v>67</v>
      </c>
      <c r="H14" s="66" t="s">
        <v>68</v>
      </c>
      <c r="L14" s="173" t="s">
        <v>11</v>
      </c>
      <c r="M14" s="45"/>
      <c r="N14" s="35"/>
      <c r="S14" s="163" t="s">
        <v>73</v>
      </c>
      <c r="T14" s="173" t="s">
        <v>59</v>
      </c>
    </row>
    <row r="15" spans="1:20" ht="14.25" thickBot="1">
      <c r="A15" s="163"/>
      <c r="B15" s="174"/>
      <c r="C15" s="32">
        <v>4</v>
      </c>
      <c r="E15" s="35"/>
      <c r="F15" s="66">
        <v>6</v>
      </c>
      <c r="G15" s="84">
        <v>8</v>
      </c>
      <c r="H15" s="80">
        <v>3</v>
      </c>
      <c r="L15" s="174"/>
      <c r="M15">
        <v>7</v>
      </c>
      <c r="N15" s="35"/>
      <c r="Q15" s="187" t="s">
        <v>69</v>
      </c>
      <c r="S15" s="163"/>
      <c r="T15" s="174"/>
    </row>
    <row r="16" spans="5:17" ht="9" customHeight="1" thickBot="1">
      <c r="E16" s="35"/>
      <c r="F16" s="67"/>
      <c r="G16" s="68"/>
      <c r="H16" s="69"/>
      <c r="N16" s="35"/>
      <c r="O16" s="58"/>
      <c r="P16" s="49"/>
      <c r="Q16" s="188"/>
    </row>
    <row r="17" spans="1:20" ht="14.25" thickBot="1">
      <c r="A17" s="163" t="s">
        <v>34</v>
      </c>
      <c r="B17" s="173" t="s">
        <v>59</v>
      </c>
      <c r="C17" s="29">
        <v>9</v>
      </c>
      <c r="E17" s="39"/>
      <c r="F17" s="70"/>
      <c r="H17" s="71"/>
      <c r="L17" s="173" t="s">
        <v>61</v>
      </c>
      <c r="M17" s="60">
        <v>11</v>
      </c>
      <c r="N17" s="39"/>
      <c r="Q17" s="188"/>
      <c r="S17" s="163" t="s">
        <v>69</v>
      </c>
      <c r="T17" s="173" t="s">
        <v>11</v>
      </c>
    </row>
    <row r="18" spans="1:20" ht="15" customHeight="1" thickBot="1">
      <c r="A18" s="163"/>
      <c r="B18" s="174"/>
      <c r="C18" s="30"/>
      <c r="D18" s="27">
        <v>10</v>
      </c>
      <c r="E18" s="39"/>
      <c r="F18" s="72"/>
      <c r="H18" s="73"/>
      <c r="L18" s="174"/>
      <c r="M18" s="35"/>
      <c r="N18" s="39"/>
      <c r="Q18" s="189"/>
      <c r="S18" s="163"/>
      <c r="T18" s="174"/>
    </row>
    <row r="19" spans="1:20" ht="4.5" customHeight="1" thickBot="1">
      <c r="A19" s="36"/>
      <c r="B19" s="36"/>
      <c r="C19" s="31"/>
      <c r="D19" s="40"/>
      <c r="E19" s="39"/>
      <c r="F19" s="72"/>
      <c r="H19" s="73"/>
      <c r="L19" s="36"/>
      <c r="M19" s="35"/>
      <c r="N19" s="50"/>
      <c r="T19" s="36"/>
    </row>
    <row r="20" spans="3:13" ht="4.5" customHeight="1" thickBot="1">
      <c r="C20" s="33"/>
      <c r="D20" s="30"/>
      <c r="E20" s="39"/>
      <c r="F20" s="72"/>
      <c r="H20" s="73"/>
      <c r="M20" s="39"/>
    </row>
    <row r="21" spans="1:20" ht="14.25" thickBot="1">
      <c r="A21" s="163" t="s">
        <v>30</v>
      </c>
      <c r="B21" s="173" t="s">
        <v>60</v>
      </c>
      <c r="C21" s="41"/>
      <c r="D21" s="31"/>
      <c r="E21" s="39"/>
      <c r="F21" s="72"/>
      <c r="H21" s="73"/>
      <c r="L21" s="173" t="s">
        <v>65</v>
      </c>
      <c r="M21" s="56"/>
      <c r="N21">
        <v>8</v>
      </c>
      <c r="S21" s="163" t="s">
        <v>74</v>
      </c>
      <c r="T21" s="173" t="s">
        <v>61</v>
      </c>
    </row>
    <row r="22" spans="1:20" ht="14.25" thickBot="1">
      <c r="A22" s="163"/>
      <c r="B22" s="174"/>
      <c r="C22" s="27">
        <v>3</v>
      </c>
      <c r="D22" s="31"/>
      <c r="E22" s="39"/>
      <c r="F22" s="72"/>
      <c r="H22" s="73"/>
      <c r="L22" s="174"/>
      <c r="M22">
        <v>4</v>
      </c>
      <c r="S22" s="163"/>
      <c r="T22" s="174"/>
    </row>
    <row r="23" spans="4:8" ht="9" customHeight="1" thickBot="1">
      <c r="D23" s="31"/>
      <c r="E23" s="62"/>
      <c r="F23" s="72"/>
      <c r="H23" s="73"/>
    </row>
    <row r="24" spans="1:20" ht="18" thickBot="1">
      <c r="A24" s="163" t="s">
        <v>40</v>
      </c>
      <c r="B24" s="173" t="s">
        <v>62</v>
      </c>
      <c r="C24" s="42">
        <v>5</v>
      </c>
      <c r="D24" s="33"/>
      <c r="E24" s="51">
        <v>4</v>
      </c>
      <c r="F24" s="74"/>
      <c r="H24" s="73"/>
      <c r="L24" s="179" t="s">
        <v>57</v>
      </c>
      <c r="M24" s="60">
        <v>8</v>
      </c>
      <c r="Q24" s="187" t="s">
        <v>70</v>
      </c>
      <c r="S24" s="163" t="s">
        <v>70</v>
      </c>
      <c r="T24" s="179" t="s">
        <v>57</v>
      </c>
    </row>
    <row r="25" spans="1:20" ht="14.25" thickBot="1">
      <c r="A25" s="163"/>
      <c r="B25" s="174"/>
      <c r="C25" s="33"/>
      <c r="D25" s="33"/>
      <c r="F25" s="72"/>
      <c r="G25" s="75"/>
      <c r="H25" s="73"/>
      <c r="J25" s="185" t="s">
        <v>31</v>
      </c>
      <c r="L25" s="180"/>
      <c r="M25" s="34"/>
      <c r="Q25" s="188"/>
      <c r="S25" s="163"/>
      <c r="T25" s="180"/>
    </row>
    <row r="26" spans="1:20" ht="4.5" customHeight="1" thickBot="1">
      <c r="A26" s="36"/>
      <c r="B26" s="36"/>
      <c r="C26" s="33"/>
      <c r="D26" s="55"/>
      <c r="F26" s="72"/>
      <c r="H26" s="73"/>
      <c r="J26" s="185"/>
      <c r="L26" s="36"/>
      <c r="M26" s="35"/>
      <c r="N26" s="58"/>
      <c r="O26" s="49"/>
      <c r="P26" s="50"/>
      <c r="Q26" s="188"/>
      <c r="T26" s="36"/>
    </row>
    <row r="27" spans="3:17" ht="4.5" customHeight="1" thickBot="1">
      <c r="C27" s="31"/>
      <c r="F27" s="72"/>
      <c r="H27" s="73"/>
      <c r="J27" s="185"/>
      <c r="M27" s="39"/>
      <c r="Q27" s="188"/>
    </row>
    <row r="28" spans="1:20" ht="14.25" thickBot="1">
      <c r="A28" s="163" t="s">
        <v>39</v>
      </c>
      <c r="B28" s="173" t="s">
        <v>61</v>
      </c>
      <c r="C28" s="38"/>
      <c r="D28" s="27">
        <v>7</v>
      </c>
      <c r="F28" s="72"/>
      <c r="G28" s="72"/>
      <c r="H28" s="73"/>
      <c r="J28" s="186"/>
      <c r="L28" s="173" t="s">
        <v>65</v>
      </c>
      <c r="M28" s="56"/>
      <c r="Q28" s="188"/>
      <c r="S28" s="163" t="s">
        <v>75</v>
      </c>
      <c r="T28" s="173" t="s">
        <v>65</v>
      </c>
    </row>
    <row r="29" spans="1:20" ht="14.25" thickBot="1">
      <c r="A29" s="163"/>
      <c r="B29" s="174"/>
      <c r="C29" s="27">
        <v>10</v>
      </c>
      <c r="F29" s="72"/>
      <c r="H29" s="73"/>
      <c r="I29" s="60"/>
      <c r="J29" s="183" t="s">
        <v>10</v>
      </c>
      <c r="L29" s="174"/>
      <c r="M29">
        <v>6</v>
      </c>
      <c r="Q29" s="189"/>
      <c r="S29" s="163"/>
      <c r="T29" s="174"/>
    </row>
    <row r="30" spans="6:10" ht="9" customHeight="1" thickBot="1">
      <c r="F30" s="72"/>
      <c r="H30" s="76"/>
      <c r="J30" s="184"/>
    </row>
    <row r="31" spans="1:20" ht="14.25" thickBot="1">
      <c r="A31" s="163" t="s">
        <v>41</v>
      </c>
      <c r="B31" s="173" t="s">
        <v>11</v>
      </c>
      <c r="C31" s="29">
        <v>11</v>
      </c>
      <c r="F31" s="72"/>
      <c r="H31" s="76"/>
      <c r="L31" s="177" t="s">
        <v>56</v>
      </c>
      <c r="M31" s="53">
        <v>4</v>
      </c>
      <c r="S31" s="163" t="s">
        <v>71</v>
      </c>
      <c r="T31" s="173" t="s">
        <v>46</v>
      </c>
    </row>
    <row r="32" spans="1:20" ht="14.25" thickBot="1">
      <c r="A32" s="163"/>
      <c r="B32" s="174"/>
      <c r="C32" s="43"/>
      <c r="D32" s="27">
        <v>7</v>
      </c>
      <c r="F32" s="72"/>
      <c r="H32" s="76"/>
      <c r="J32" s="185" t="s">
        <v>32</v>
      </c>
      <c r="L32" s="178"/>
      <c r="M32" s="57"/>
      <c r="N32">
        <v>9</v>
      </c>
      <c r="S32" s="163"/>
      <c r="T32" s="174"/>
    </row>
    <row r="33" spans="1:20" ht="4.5" customHeight="1" thickBot="1">
      <c r="A33" s="36"/>
      <c r="B33" s="36"/>
      <c r="D33" s="40"/>
      <c r="F33" s="72"/>
      <c r="H33" s="76"/>
      <c r="J33" s="185"/>
      <c r="L33" s="36"/>
      <c r="M33" s="39"/>
      <c r="N33" s="60"/>
      <c r="T33" s="36"/>
    </row>
    <row r="34" spans="3:14" ht="4.5" customHeight="1" thickBot="1">
      <c r="C34" s="33"/>
      <c r="D34" s="33"/>
      <c r="F34" s="72"/>
      <c r="H34" s="76"/>
      <c r="J34" s="185"/>
      <c r="M34" s="35"/>
      <c r="N34" s="34"/>
    </row>
    <row r="35" spans="1:20" ht="14.25" thickBot="1">
      <c r="A35" s="163" t="s">
        <v>45</v>
      </c>
      <c r="B35" s="173" t="s">
        <v>63</v>
      </c>
      <c r="C35" s="46"/>
      <c r="D35" s="33"/>
      <c r="F35" s="72"/>
      <c r="H35" s="76"/>
      <c r="J35" s="185"/>
      <c r="L35" s="173" t="s">
        <v>63</v>
      </c>
      <c r="M35" s="45"/>
      <c r="N35" s="35"/>
      <c r="S35" s="163" t="s">
        <v>76</v>
      </c>
      <c r="T35" s="173" t="s">
        <v>63</v>
      </c>
    </row>
    <row r="36" spans="1:20" ht="18" thickBot="1">
      <c r="A36" s="163"/>
      <c r="B36" s="174"/>
      <c r="C36" s="27">
        <v>3</v>
      </c>
      <c r="D36" s="33"/>
      <c r="E36" s="60">
        <v>6</v>
      </c>
      <c r="F36" s="74"/>
      <c r="H36" s="76"/>
      <c r="J36" s="190" t="s">
        <v>47</v>
      </c>
      <c r="L36" s="174"/>
      <c r="M36">
        <v>10</v>
      </c>
      <c r="N36" s="35"/>
      <c r="O36" s="58">
        <v>6</v>
      </c>
      <c r="S36" s="163"/>
      <c r="T36" s="174"/>
    </row>
    <row r="37" spans="4:15" ht="9" customHeight="1" thickBot="1">
      <c r="D37" s="31"/>
      <c r="E37" s="39"/>
      <c r="F37" s="72"/>
      <c r="H37" s="76"/>
      <c r="J37" s="191"/>
      <c r="N37" s="39"/>
      <c r="O37" s="39"/>
    </row>
    <row r="38" spans="1:20" ht="14.25" thickBot="1">
      <c r="A38" s="163" t="s">
        <v>44</v>
      </c>
      <c r="B38" s="173" t="s">
        <v>20</v>
      </c>
      <c r="C38" s="29">
        <v>6</v>
      </c>
      <c r="D38" s="31"/>
      <c r="E38" s="39"/>
      <c r="F38" s="72"/>
      <c r="H38" s="76"/>
      <c r="L38" s="173" t="s">
        <v>58</v>
      </c>
      <c r="M38" s="60">
        <v>7</v>
      </c>
      <c r="N38" s="39"/>
      <c r="O38" s="39"/>
      <c r="S38" s="163" t="s">
        <v>72</v>
      </c>
      <c r="T38" s="173" t="s">
        <v>58</v>
      </c>
    </row>
    <row r="39" spans="1:20" ht="14.25" thickBot="1">
      <c r="A39" s="163"/>
      <c r="B39" s="174"/>
      <c r="C39" s="43"/>
      <c r="D39" s="31"/>
      <c r="E39" s="39"/>
      <c r="F39" s="72"/>
      <c r="H39" s="76"/>
      <c r="L39" s="174"/>
      <c r="M39" s="34"/>
      <c r="N39" s="39"/>
      <c r="O39" s="39"/>
      <c r="S39" s="163"/>
      <c r="T39" s="174"/>
    </row>
    <row r="40" spans="1:20" ht="4.5" customHeight="1" thickBot="1">
      <c r="A40" s="36"/>
      <c r="B40" s="36"/>
      <c r="C40" s="31"/>
      <c r="D40" s="63"/>
      <c r="E40" s="39"/>
      <c r="F40" s="72"/>
      <c r="H40" s="76"/>
      <c r="L40" s="36"/>
      <c r="M40" s="35"/>
      <c r="N40" s="62"/>
      <c r="O40" s="39"/>
      <c r="T40" s="36"/>
    </row>
    <row r="41" spans="3:15" ht="4.5" customHeight="1" thickBot="1">
      <c r="C41" s="33"/>
      <c r="E41" s="39"/>
      <c r="F41" s="72"/>
      <c r="H41" s="76"/>
      <c r="M41" s="39"/>
      <c r="O41" s="39"/>
    </row>
    <row r="42" spans="1:20" ht="14.25" thickBot="1">
      <c r="A42" s="163" t="s">
        <v>36</v>
      </c>
      <c r="B42" s="173" t="s">
        <v>64</v>
      </c>
      <c r="C42" s="41"/>
      <c r="D42" s="27">
        <v>11</v>
      </c>
      <c r="E42" s="39"/>
      <c r="F42" s="72"/>
      <c r="H42" s="76"/>
      <c r="L42" s="173" t="s">
        <v>64</v>
      </c>
      <c r="M42" s="56"/>
      <c r="N42">
        <v>5</v>
      </c>
      <c r="O42" s="39"/>
      <c r="Q42" s="187" t="s">
        <v>71</v>
      </c>
      <c r="S42" s="163" t="s">
        <v>77</v>
      </c>
      <c r="T42" s="173" t="s">
        <v>62</v>
      </c>
    </row>
    <row r="43" spans="1:20" ht="14.25" thickBot="1">
      <c r="A43" s="163"/>
      <c r="B43" s="174"/>
      <c r="C43" s="27">
        <v>5</v>
      </c>
      <c r="E43" s="39"/>
      <c r="F43" s="77"/>
      <c r="G43" s="69"/>
      <c r="H43" s="78"/>
      <c r="L43" s="174"/>
      <c r="M43">
        <v>5</v>
      </c>
      <c r="O43" s="39"/>
      <c r="P43" s="60"/>
      <c r="Q43" s="188"/>
      <c r="S43" s="163"/>
      <c r="T43" s="174"/>
    </row>
    <row r="44" spans="5:17" ht="9" customHeight="1" thickBot="1">
      <c r="E44" s="35"/>
      <c r="F44" s="79"/>
      <c r="G44" s="74"/>
      <c r="O44" s="35"/>
      <c r="Q44" s="188"/>
    </row>
    <row r="45" spans="1:20" ht="14.25" thickBot="1">
      <c r="A45" s="163" t="s">
        <v>37</v>
      </c>
      <c r="B45" s="173" t="s">
        <v>65</v>
      </c>
      <c r="C45" s="29">
        <v>10</v>
      </c>
      <c r="E45" s="35"/>
      <c r="F45" s="83">
        <v>7</v>
      </c>
      <c r="G45" s="66">
        <v>6</v>
      </c>
      <c r="H45" s="83">
        <v>8</v>
      </c>
      <c r="L45" s="173" t="s">
        <v>60</v>
      </c>
      <c r="M45" s="53">
        <v>7</v>
      </c>
      <c r="O45" s="35"/>
      <c r="Q45" s="188"/>
      <c r="S45" s="163"/>
      <c r="T45" s="173" t="s">
        <v>60</v>
      </c>
    </row>
    <row r="46" spans="1:20" ht="14.25" thickBot="1">
      <c r="A46" s="163"/>
      <c r="B46" s="174"/>
      <c r="C46" s="30"/>
      <c r="D46" s="27">
        <v>8</v>
      </c>
      <c r="E46" s="35"/>
      <c r="L46" s="174"/>
      <c r="M46" s="57"/>
      <c r="N46">
        <v>11</v>
      </c>
      <c r="O46" s="35"/>
      <c r="Q46" s="189"/>
      <c r="S46" s="163"/>
      <c r="T46" s="174"/>
    </row>
    <row r="47" spans="1:15" ht="4.5" customHeight="1" thickBot="1">
      <c r="A47" s="36"/>
      <c r="B47" s="36"/>
      <c r="C47" s="31"/>
      <c r="D47" s="40"/>
      <c r="E47" s="35"/>
      <c r="L47" s="36"/>
      <c r="M47" s="39"/>
      <c r="N47" s="60"/>
      <c r="O47" s="35"/>
    </row>
    <row r="48" spans="3:15" ht="4.5" customHeight="1" thickBot="1">
      <c r="C48" s="33"/>
      <c r="D48" s="33"/>
      <c r="E48" s="35"/>
      <c r="M48" s="35"/>
      <c r="N48" s="34"/>
      <c r="O48" s="35"/>
    </row>
    <row r="49" spans="1:20" ht="14.25" thickBot="1">
      <c r="A49" s="163" t="s">
        <v>35</v>
      </c>
      <c r="B49" s="173" t="s">
        <v>46</v>
      </c>
      <c r="C49" s="41"/>
      <c r="D49" s="33"/>
      <c r="E49" s="35"/>
      <c r="L49" s="173" t="s">
        <v>46</v>
      </c>
      <c r="M49" s="45"/>
      <c r="N49" s="35"/>
      <c r="O49" s="35"/>
      <c r="S49" s="163"/>
      <c r="T49" s="177" t="s">
        <v>56</v>
      </c>
    </row>
    <row r="50" spans="1:20" ht="14.25" thickBot="1">
      <c r="A50" s="163"/>
      <c r="B50" s="174"/>
      <c r="C50" s="27">
        <v>9</v>
      </c>
      <c r="D50" s="33"/>
      <c r="E50" s="45"/>
      <c r="L50" s="174"/>
      <c r="M50">
        <v>8</v>
      </c>
      <c r="N50" s="35"/>
      <c r="O50" s="48"/>
      <c r="S50" s="163"/>
      <c r="T50" s="178"/>
    </row>
    <row r="51" spans="4:14" ht="9" customHeight="1" thickBot="1">
      <c r="D51" s="31"/>
      <c r="F51" s="65"/>
      <c r="N51" s="39"/>
    </row>
    <row r="52" spans="1:20" ht="14.25" thickBot="1">
      <c r="A52" s="163" t="s">
        <v>42</v>
      </c>
      <c r="B52" s="175" t="s">
        <v>10</v>
      </c>
      <c r="C52" s="29"/>
      <c r="D52" s="47"/>
      <c r="E52" s="28">
        <v>9</v>
      </c>
      <c r="L52" s="173" t="s">
        <v>62</v>
      </c>
      <c r="M52" s="53"/>
      <c r="N52" s="61"/>
      <c r="O52">
        <v>8</v>
      </c>
      <c r="S52" s="163"/>
      <c r="T52" s="173" t="s">
        <v>64</v>
      </c>
    </row>
    <row r="53" spans="1:20" ht="14.25" thickBot="1">
      <c r="A53" s="163"/>
      <c r="B53" s="176"/>
      <c r="C53" s="28"/>
      <c r="D53">
        <v>9</v>
      </c>
      <c r="E53"/>
      <c r="L53" s="174"/>
      <c r="N53" s="81">
        <v>1</v>
      </c>
      <c r="S53" s="163"/>
      <c r="T53" s="174"/>
    </row>
    <row r="54" spans="1:14" ht="6" customHeight="1">
      <c r="A54" s="36"/>
      <c r="B54" s="36"/>
      <c r="C54" s="28"/>
      <c r="D54"/>
      <c r="E54"/>
      <c r="L54" s="36"/>
      <c r="N54" s="28"/>
    </row>
    <row r="55" spans="3:14" ht="6.75" customHeight="1" thickBot="1">
      <c r="C55" s="28"/>
      <c r="D55"/>
      <c r="E55"/>
      <c r="N55" s="28"/>
    </row>
    <row r="56" spans="12:14" ht="14.25" thickBot="1">
      <c r="L56" s="173" t="s">
        <v>58</v>
      </c>
      <c r="M56" s="60">
        <v>11</v>
      </c>
      <c r="N56" s="28"/>
    </row>
    <row r="57" spans="12:17" ht="14.25" thickBot="1">
      <c r="L57" s="174"/>
      <c r="M57" s="34"/>
      <c r="N57" s="28"/>
      <c r="Q57" s="187" t="s">
        <v>72</v>
      </c>
    </row>
    <row r="58" spans="12:17" ht="4.5" customHeight="1">
      <c r="L58" s="22"/>
      <c r="M58" s="35"/>
      <c r="N58" s="28"/>
      <c r="Q58" s="188"/>
    </row>
    <row r="59" spans="12:17" ht="4.5" customHeight="1" thickBot="1">
      <c r="L59" s="22"/>
      <c r="M59" s="35"/>
      <c r="N59" s="58"/>
      <c r="O59" s="49"/>
      <c r="P59" s="49"/>
      <c r="Q59" s="188"/>
    </row>
    <row r="60" spans="13:17" ht="4.5" customHeight="1" thickBot="1">
      <c r="M60" s="39"/>
      <c r="Q60" s="188"/>
    </row>
    <row r="61" spans="12:17" ht="14.25" thickBot="1">
      <c r="L61" s="173" t="s">
        <v>62</v>
      </c>
      <c r="M61" s="56"/>
      <c r="Q61" s="189"/>
    </row>
    <row r="62" spans="12:13" ht="14.25" thickBot="1">
      <c r="L62" s="174"/>
      <c r="M62">
        <v>8</v>
      </c>
    </row>
  </sheetData>
  <mergeCells count="88">
    <mergeCell ref="L1:Q1"/>
    <mergeCell ref="S49:S50"/>
    <mergeCell ref="S42:S43"/>
    <mergeCell ref="S35:S36"/>
    <mergeCell ref="S38:S39"/>
    <mergeCell ref="S2:S3"/>
    <mergeCell ref="S6:S7"/>
    <mergeCell ref="S10:S11"/>
    <mergeCell ref="T52:T53"/>
    <mergeCell ref="S45:S46"/>
    <mergeCell ref="S52:S53"/>
    <mergeCell ref="J32:J35"/>
    <mergeCell ref="J36:J37"/>
    <mergeCell ref="S14:S15"/>
    <mergeCell ref="S17:S18"/>
    <mergeCell ref="S21:S22"/>
    <mergeCell ref="S24:S25"/>
    <mergeCell ref="S28:S29"/>
    <mergeCell ref="S31:S32"/>
    <mergeCell ref="T45:T46"/>
    <mergeCell ref="T49:T50"/>
    <mergeCell ref="T31:T32"/>
    <mergeCell ref="T35:T36"/>
    <mergeCell ref="T38:T39"/>
    <mergeCell ref="T42:T43"/>
    <mergeCell ref="T17:T18"/>
    <mergeCell ref="T21:T22"/>
    <mergeCell ref="T24:T25"/>
    <mergeCell ref="T28:T29"/>
    <mergeCell ref="T2:T3"/>
    <mergeCell ref="T6:T7"/>
    <mergeCell ref="T10:T11"/>
    <mergeCell ref="T14:T15"/>
    <mergeCell ref="L61:L62"/>
    <mergeCell ref="Q3:Q6"/>
    <mergeCell ref="Q15:Q18"/>
    <mergeCell ref="Q24:Q29"/>
    <mergeCell ref="Q42:Q46"/>
    <mergeCell ref="Q57:Q61"/>
    <mergeCell ref="L45:L46"/>
    <mergeCell ref="L49:L50"/>
    <mergeCell ref="L52:L53"/>
    <mergeCell ref="L56:L57"/>
    <mergeCell ref="L31:L32"/>
    <mergeCell ref="L35:L36"/>
    <mergeCell ref="L38:L39"/>
    <mergeCell ref="L42:L43"/>
    <mergeCell ref="J29:J30"/>
    <mergeCell ref="J25:J28"/>
    <mergeCell ref="L2:L3"/>
    <mergeCell ref="L6:L7"/>
    <mergeCell ref="L10:L11"/>
    <mergeCell ref="L14:L15"/>
    <mergeCell ref="L17:L18"/>
    <mergeCell ref="L21:L22"/>
    <mergeCell ref="L24:L25"/>
    <mergeCell ref="L28:L29"/>
    <mergeCell ref="B1:E1"/>
    <mergeCell ref="A6:A7"/>
    <mergeCell ref="B6:B7"/>
    <mergeCell ref="A10:A11"/>
    <mergeCell ref="B10:B11"/>
    <mergeCell ref="B2:B3"/>
    <mergeCell ref="A2:A3"/>
    <mergeCell ref="A14:A15"/>
    <mergeCell ref="B14:B15"/>
    <mergeCell ref="A17:A18"/>
    <mergeCell ref="B17:B18"/>
    <mergeCell ref="A21:A22"/>
    <mergeCell ref="B21:B22"/>
    <mergeCell ref="A24:A25"/>
    <mergeCell ref="B24:B25"/>
    <mergeCell ref="A28:A29"/>
    <mergeCell ref="B28:B29"/>
    <mergeCell ref="A31:A32"/>
    <mergeCell ref="B31:B32"/>
    <mergeCell ref="A35:A36"/>
    <mergeCell ref="B35:B36"/>
    <mergeCell ref="A38:A39"/>
    <mergeCell ref="B38:B39"/>
    <mergeCell ref="A42:A43"/>
    <mergeCell ref="B42:B43"/>
    <mergeCell ref="A45:A46"/>
    <mergeCell ref="B45:B46"/>
    <mergeCell ref="A49:A50"/>
    <mergeCell ref="B49:B50"/>
    <mergeCell ref="A52:A53"/>
    <mergeCell ref="B52:B53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菅原昭弘</dc:creator>
  <cp:keywords/>
  <dc:description/>
  <cp:lastModifiedBy>菅原昭弘</cp:lastModifiedBy>
  <dcterms:created xsi:type="dcterms:W3CDTF">2010-12-18T09:32:56Z</dcterms:created>
  <dcterms:modified xsi:type="dcterms:W3CDTF">2011-01-28T23:03:25Z</dcterms:modified>
  <cp:category/>
  <cp:version/>
  <cp:contentType/>
  <cp:contentStatus/>
</cp:coreProperties>
</file>