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7995" activeTab="0"/>
  </bookViews>
  <sheets>
    <sheet name="予選" sheetId="1" r:id="rId1"/>
    <sheet name="決勝ﾄｰﾅﾒﾝﾄ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<sst xmlns="http://schemas.openxmlformats.org/spreadsheetml/2006/main" count="291" uniqueCount="80">
  <si>
    <t>勝-分-敗</t>
  </si>
  <si>
    <t>勝点</t>
  </si>
  <si>
    <t>内野数</t>
  </si>
  <si>
    <t>順位</t>
  </si>
  <si>
    <t>-</t>
  </si>
  <si>
    <t>-</t>
  </si>
  <si>
    <t>決勝トーナメント</t>
  </si>
  <si>
    <t>優勝</t>
  </si>
  <si>
    <t>準優勝</t>
  </si>
  <si>
    <t>B1</t>
  </si>
  <si>
    <t>A2</t>
  </si>
  <si>
    <t>E2</t>
  </si>
  <si>
    <t>D1</t>
  </si>
  <si>
    <t>E1</t>
  </si>
  <si>
    <t>D2</t>
  </si>
  <si>
    <t>C2</t>
  </si>
  <si>
    <t>勝点×100+内野数</t>
  </si>
  <si>
    <t>Hリーグ</t>
  </si>
  <si>
    <t>G1</t>
  </si>
  <si>
    <t>F2</t>
  </si>
  <si>
    <t>G2</t>
  </si>
  <si>
    <t>H1</t>
  </si>
  <si>
    <t>Aリーグ</t>
  </si>
  <si>
    <t>第20回春の全国小学生ﾄﾞｯｼﾞﾎﾞｰﾙ選手権　東北ブロック大会</t>
  </si>
  <si>
    <t>Bリーグ</t>
  </si>
  <si>
    <t>Cリーグ</t>
  </si>
  <si>
    <t>Dリーグ</t>
  </si>
  <si>
    <t>Eリーグ</t>
  </si>
  <si>
    <t>Fリーグ</t>
  </si>
  <si>
    <t>Gリーグ</t>
  </si>
  <si>
    <t>須賀川ｺﾞｼﾞﾗｷｯｽﾞDBC　福島1</t>
  </si>
  <si>
    <t>常盤ﾁｬﾝﾎﾟﾝ2011　   秋田1</t>
  </si>
  <si>
    <t>松原ｴﾝﾃﾞﾊﾞｰｽﾞ　   　山形2</t>
  </si>
  <si>
    <t>白二ﾋﾞｸﾄﾘｰ            福島4</t>
  </si>
  <si>
    <t>台原ﾚｲｶｰｽﾞ　　　   　宮城7</t>
  </si>
  <si>
    <t>大久保ﾋﾞｯｸﾌｧｲﾀｰｽﾞ 山形1</t>
  </si>
  <si>
    <t>Pchans                 宮城3</t>
  </si>
  <si>
    <t>浪岡ｽﾊﾞｲﾀﾞｰｽ　　　  青森3</t>
  </si>
  <si>
    <t>WANOﾄﾞﾘｰﾑｽ　　　　 福島ｽ</t>
  </si>
  <si>
    <t>原小ﾌｧｲﾀｰｽﾞ　　　  　宮城1ｽ</t>
  </si>
  <si>
    <t>ｷｯｽﾞｿﾙｼﾞｬｰ           福島3</t>
  </si>
  <si>
    <t>胆沢ﾌｧｲﾀｰｽﾞ　　　  　岩手4</t>
  </si>
  <si>
    <t>月見ﾚｯﾄﾞｱｰﾏｰｽﾞ　　  宮城9</t>
  </si>
  <si>
    <t>ｸｰﾙｽﾞWING              青森2</t>
  </si>
  <si>
    <t>湯沢西ｷｯｽﾞ　　　　　　　秋田4</t>
  </si>
  <si>
    <t>杉小ｷｬｲｰﾝﾌﾞﾗｻﾞｰｽﾞ　　宮城8</t>
  </si>
  <si>
    <t>WATSひまわり　　　　　青森1</t>
  </si>
  <si>
    <t>本宮ﾌﾞﾗｯｸ・ｼｬｰｸｽ     岩手2</t>
  </si>
  <si>
    <t>鳥川ﾗｲｼﾞﾝｸﾞﾌｧﾙｺﾝ　　福島5</t>
  </si>
  <si>
    <t>栗生ﾌｧｲﾀｰｽﾞ　　　　　 宮城6ｽ</t>
  </si>
  <si>
    <t>高松DBC               岩手1</t>
  </si>
  <si>
    <t>太田風の子　　　　　　秋田2</t>
  </si>
  <si>
    <t>岩沼西ﾌｧｲﾀｰｽﾞ       宮城4</t>
  </si>
  <si>
    <t>ｿｳﾙﾁｬﾚﾝｼﾞｬｰ         福島6</t>
  </si>
  <si>
    <t>須賀川ﾌﾞﾙｰｲﾝﾊﾟﾙｽ　福島2</t>
  </si>
  <si>
    <t>横手かがやｷｯｽﾞ      秋田3</t>
  </si>
  <si>
    <t>ｱﾙﾊﾞﾙｸｷｯｽﾞ           宮城5</t>
  </si>
  <si>
    <t>南平田ｱﾄﾞﾍﾞﾝﾁｬｰｽﾞ　山形3</t>
  </si>
  <si>
    <t>館ｼﾞｬﾝｸﾞﾙｰ　　　　　　宮城2ｽ</t>
  </si>
  <si>
    <t>城北ｱｽﾄﾛｽﾞ            岩手3</t>
  </si>
  <si>
    <t>さがえSDK             山形4</t>
  </si>
  <si>
    <t>払戸小ｷﾞｶﾞﾌｧｲﾀｰｽﾞ　秋田5</t>
  </si>
  <si>
    <t>A1</t>
  </si>
  <si>
    <t>第3位</t>
  </si>
  <si>
    <t>H2</t>
  </si>
  <si>
    <t>C1</t>
  </si>
  <si>
    <t>B2</t>
  </si>
  <si>
    <t>F1</t>
  </si>
  <si>
    <t>館ｼﾞｬﾝｸﾞﾙｰ</t>
  </si>
  <si>
    <t>WANOﾄﾞﾘｰﾑｽ　</t>
  </si>
  <si>
    <t xml:space="preserve">白二ﾋﾞｸﾄﾘｰ </t>
  </si>
  <si>
    <t>S9</t>
  </si>
  <si>
    <t>S8</t>
  </si>
  <si>
    <t>4  8</t>
  </si>
  <si>
    <t>8  9</t>
  </si>
  <si>
    <t>7  7</t>
  </si>
  <si>
    <t>4  6</t>
  </si>
  <si>
    <t>S</t>
  </si>
  <si>
    <t>10  8</t>
  </si>
  <si>
    <t>9   7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</si>
</sst>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 diagonalUp="1">
      <left>
        <color indexed="63"/>
      </left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 style="medium"/>
      <top>
        <color indexed="63"/>
      </top>
      <bottom style="medium">
        <color indexed="10"/>
      </bottom>
    </border>
    <border>
      <left style="medium"/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>
        <color indexed="10"/>
      </right>
      <top style="medium">
        <color indexed="10"/>
      </top>
      <bottom>
        <color indexed="63"/>
      </bottom>
    </border>
    <border>
      <left style="medium"/>
      <right style="medium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10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 vertical="center"/>
    </xf>
    <xf numFmtId="0" fontId="1" fillId="2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0" fillId="0" borderId="1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 quotePrefix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 quotePrefix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15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7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0" xfId="0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1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3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3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24" xfId="0" applyFill="1" applyBorder="1" applyAlignment="1">
      <alignment horizontal="right" vertical="center"/>
    </xf>
    <xf numFmtId="0" fontId="5" fillId="0" borderId="0" xfId="0" applyFont="1" applyFill="1" applyAlignment="1">
      <alignment horizontal="left"/>
    </xf>
    <xf numFmtId="0" fontId="0" fillId="0" borderId="25" xfId="0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/>
    </xf>
    <xf numFmtId="0" fontId="0" fillId="0" borderId="0" xfId="0" applyFont="1" applyFill="1" applyAlignment="1">
      <alignment horizontal="right" vertical="center"/>
    </xf>
    <xf numFmtId="0" fontId="0" fillId="0" borderId="26" xfId="0" applyFill="1" applyBorder="1" applyAlignment="1">
      <alignment horizontal="right" vertical="center"/>
    </xf>
    <xf numFmtId="0" fontId="0" fillId="0" borderId="21" xfId="0" applyFill="1" applyBorder="1" applyAlignment="1">
      <alignment vertical="center"/>
    </xf>
    <xf numFmtId="0" fontId="0" fillId="0" borderId="2" xfId="0" applyBorder="1" applyAlignment="1" applyProtection="1">
      <alignment horizontal="distributed" vertical="center"/>
      <protection/>
    </xf>
    <xf numFmtId="0" fontId="0" fillId="0" borderId="27" xfId="0" applyFill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11" xfId="0" applyFill="1" applyBorder="1" applyAlignment="1">
      <alignment horizontal="right"/>
    </xf>
    <xf numFmtId="0" fontId="0" fillId="0" borderId="14" xfId="0" applyFont="1" applyFill="1" applyBorder="1" applyAlignment="1">
      <alignment horizontal="center"/>
    </xf>
    <xf numFmtId="0" fontId="0" fillId="0" borderId="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 wrapText="1"/>
      <protection/>
    </xf>
    <xf numFmtId="0" fontId="0" fillId="0" borderId="33" xfId="0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distributed" vertical="center"/>
      <protection/>
    </xf>
    <xf numFmtId="0" fontId="0" fillId="0" borderId="38" xfId="0" applyBorder="1" applyAlignment="1" applyProtection="1">
      <alignment horizontal="distributed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6" fontId="1" fillId="0" borderId="0" xfId="18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27" xfId="0" applyBorder="1" applyAlignment="1" applyProtection="1">
      <alignment vertical="center" wrapText="1"/>
      <protection/>
    </xf>
    <xf numFmtId="0" fontId="0" fillId="0" borderId="18" xfId="0" applyBorder="1" applyAlignment="1" applyProtection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1"/>
  <sheetViews>
    <sheetView tabSelected="1" workbookViewId="0" topLeftCell="A1">
      <selection activeCell="B6" sqref="B6:B7"/>
    </sheetView>
  </sheetViews>
  <sheetFormatPr defaultColWidth="9.00390625" defaultRowHeight="12.75" customHeight="1" outlineLevelCol="1"/>
  <cols>
    <col min="1" max="1" width="3.125" style="9" customWidth="1"/>
    <col min="2" max="2" width="24.625" style="9" customWidth="1"/>
    <col min="3" max="3" width="3.50390625" style="22" customWidth="1"/>
    <col min="4" max="4" width="1.875" style="22" customWidth="1"/>
    <col min="5" max="6" width="3.125" style="22" customWidth="1"/>
    <col min="7" max="7" width="1.875" style="22" customWidth="1"/>
    <col min="8" max="9" width="3.125" style="22" customWidth="1"/>
    <col min="10" max="10" width="1.875" style="22" customWidth="1"/>
    <col min="11" max="12" width="3.125" style="22" customWidth="1"/>
    <col min="13" max="13" width="1.875" style="22" customWidth="1"/>
    <col min="14" max="14" width="3.125" style="22" customWidth="1"/>
    <col min="15" max="15" width="2.625" style="9" customWidth="1"/>
    <col min="16" max="16" width="1.875" style="9" customWidth="1"/>
    <col min="17" max="17" width="2.625" style="9" customWidth="1"/>
    <col min="18" max="18" width="1.875" style="9" customWidth="1"/>
    <col min="19" max="19" width="2.625" style="9" customWidth="1"/>
    <col min="20" max="20" width="4.625" style="9" customWidth="1"/>
    <col min="21" max="22" width="3.625" style="9" customWidth="1"/>
    <col min="23" max="23" width="4.625" style="9" customWidth="1"/>
    <col min="24" max="24" width="6.75390625" style="36" hidden="1" customWidth="1" outlineLevel="1"/>
    <col min="25" max="25" width="8.875" style="65" customWidth="1" collapsed="1"/>
    <col min="26" max="16384" width="8.875" style="9" customWidth="1"/>
  </cols>
  <sheetData>
    <row r="1" spans="2:25" s="1" customFormat="1" ht="24">
      <c r="B1" s="2" t="s">
        <v>23</v>
      </c>
      <c r="C1" s="3"/>
      <c r="D1" s="4"/>
      <c r="E1" s="4"/>
      <c r="F1" s="4"/>
      <c r="G1" s="4"/>
      <c r="H1" s="4"/>
      <c r="I1" s="4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Y1" s="64"/>
    </row>
    <row r="2" spans="2:25" s="1" customFormat="1" ht="24">
      <c r="B2" s="2"/>
      <c r="C2" s="3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Y2" s="64"/>
    </row>
    <row r="3" spans="1:24" ht="12.75" customHeight="1">
      <c r="A3" s="6"/>
      <c r="B3" s="7" t="s">
        <v>22</v>
      </c>
      <c r="C3" s="108">
        <f>A4</f>
        <v>1</v>
      </c>
      <c r="D3" s="108"/>
      <c r="E3" s="107"/>
      <c r="F3" s="108">
        <f>A6</f>
        <v>2</v>
      </c>
      <c r="G3" s="108"/>
      <c r="H3" s="107"/>
      <c r="I3" s="106">
        <f>A8</f>
        <v>3</v>
      </c>
      <c r="J3" s="108"/>
      <c r="K3" s="107"/>
      <c r="L3" s="106"/>
      <c r="M3" s="108"/>
      <c r="N3" s="107"/>
      <c r="O3" s="104" t="s">
        <v>0</v>
      </c>
      <c r="P3" s="105"/>
      <c r="Q3" s="105"/>
      <c r="R3" s="105"/>
      <c r="S3" s="77"/>
      <c r="T3" s="8" t="s">
        <v>1</v>
      </c>
      <c r="U3" s="106" t="s">
        <v>2</v>
      </c>
      <c r="V3" s="107"/>
      <c r="W3" s="8" t="s">
        <v>3</v>
      </c>
      <c r="X3" s="34" t="s">
        <v>16</v>
      </c>
    </row>
    <row r="4" spans="1:24" ht="12.75" customHeight="1">
      <c r="A4" s="100">
        <v>1</v>
      </c>
      <c r="B4" s="102" t="s">
        <v>31</v>
      </c>
      <c r="C4" s="96"/>
      <c r="D4" s="96"/>
      <c r="E4" s="97"/>
      <c r="F4" s="95" t="str">
        <f>IF(F5+H5&gt;0,IF(F5&gt;H5,"○",IF(F5&lt;H5,"×","△")),"")</f>
        <v>○</v>
      </c>
      <c r="G4" s="91"/>
      <c r="H4" s="93"/>
      <c r="I4" s="95" t="str">
        <f>IF(I5+K5&gt;0,IF(I5&gt;K5,"○",IF(I5&lt;K5,"×","△")),"")</f>
        <v>×</v>
      </c>
      <c r="J4" s="91"/>
      <c r="K4" s="93"/>
      <c r="L4" s="95" t="str">
        <f>IF(L5+N5&gt;0,IF(L5&gt;N5,"○",IF(L5&lt;N5,"×","△")),"")</f>
        <v>○</v>
      </c>
      <c r="M4" s="91"/>
      <c r="N4" s="93"/>
      <c r="O4" s="98">
        <f>COUNTIF(C4:N4,"○")</f>
        <v>2</v>
      </c>
      <c r="P4" s="91" t="s">
        <v>4</v>
      </c>
      <c r="Q4" s="91">
        <f>COUNTIF(C4:N4,"△")</f>
        <v>0</v>
      </c>
      <c r="R4" s="91" t="s">
        <v>4</v>
      </c>
      <c r="S4" s="93">
        <f>COUNTIF(C4:N4,"×")</f>
        <v>1</v>
      </c>
      <c r="T4" s="88">
        <f>O4*2+Q4*1</f>
        <v>4</v>
      </c>
      <c r="U4" s="10">
        <f>C5+F5+I5+L5</f>
        <v>22</v>
      </c>
      <c r="V4" s="11"/>
      <c r="W4" s="88">
        <f>RANK(X4,$X$4:$X$11)</f>
        <v>2</v>
      </c>
      <c r="X4" s="90">
        <f>T4*100+U4</f>
        <v>422</v>
      </c>
    </row>
    <row r="5" spans="1:24" ht="12.75" customHeight="1">
      <c r="A5" s="101"/>
      <c r="B5" s="103"/>
      <c r="C5" s="96"/>
      <c r="D5" s="96"/>
      <c r="E5" s="97"/>
      <c r="F5" s="12">
        <v>11</v>
      </c>
      <c r="G5" s="13" t="s">
        <v>5</v>
      </c>
      <c r="H5" s="14">
        <v>3</v>
      </c>
      <c r="I5" s="12">
        <v>5</v>
      </c>
      <c r="J5" s="13" t="s">
        <v>5</v>
      </c>
      <c r="K5" s="14">
        <v>9</v>
      </c>
      <c r="L5" s="35">
        <v>6</v>
      </c>
      <c r="M5" s="13" t="s">
        <v>5</v>
      </c>
      <c r="N5" s="14">
        <v>4</v>
      </c>
      <c r="O5" s="99"/>
      <c r="P5" s="92"/>
      <c r="Q5" s="92"/>
      <c r="R5" s="92"/>
      <c r="S5" s="94"/>
      <c r="T5" s="89"/>
      <c r="U5" s="16"/>
      <c r="V5" s="15">
        <f>E5+H5+K5+N5</f>
        <v>16</v>
      </c>
      <c r="W5" s="89"/>
      <c r="X5" s="90"/>
    </row>
    <row r="6" spans="1:24" ht="12.75" customHeight="1">
      <c r="A6" s="100">
        <v>2</v>
      </c>
      <c r="B6" s="102" t="s">
        <v>32</v>
      </c>
      <c r="C6" s="95" t="str">
        <f>IF(C7+E7&gt;0,IF(C7&gt;E7,"○",IF(C7&lt;E7,"×","△")),"")</f>
        <v>×</v>
      </c>
      <c r="D6" s="91"/>
      <c r="E6" s="93"/>
      <c r="F6" s="96"/>
      <c r="G6" s="96"/>
      <c r="H6" s="97"/>
      <c r="I6" s="95" t="str">
        <f>IF(I7+K7&gt;0,IF(I7&gt;K7,"○",IF(I7&lt;K7,"×","△")),"")</f>
        <v>×</v>
      </c>
      <c r="J6" s="91"/>
      <c r="K6" s="93"/>
      <c r="L6" s="95" t="str">
        <f>IF(L7+N7&gt;0,IF(L7&gt;N7,"○",IF(L7&lt;N7,"×","△")),"")</f>
        <v>×</v>
      </c>
      <c r="M6" s="91"/>
      <c r="N6" s="93"/>
      <c r="O6" s="98">
        <f>COUNTIF(C6:N6,"○")</f>
        <v>0</v>
      </c>
      <c r="P6" s="91" t="s">
        <v>4</v>
      </c>
      <c r="Q6" s="91">
        <f>COUNTIF(C6:N6,"△")</f>
        <v>0</v>
      </c>
      <c r="R6" s="91" t="s">
        <v>4</v>
      </c>
      <c r="S6" s="93">
        <f>COUNTIF(C6:N6,"×")</f>
        <v>3</v>
      </c>
      <c r="T6" s="88">
        <f>O6*2+Q6*1</f>
        <v>0</v>
      </c>
      <c r="U6" s="10">
        <f>C7+F7+I7+L7</f>
        <v>9</v>
      </c>
      <c r="V6" s="11"/>
      <c r="W6" s="88">
        <f>RANK(X6,$X$4:$X$11)</f>
        <v>4</v>
      </c>
      <c r="X6" s="90">
        <f>T6*100+U6</f>
        <v>9</v>
      </c>
    </row>
    <row r="7" spans="1:24" ht="12.75" customHeight="1">
      <c r="A7" s="101"/>
      <c r="B7" s="103"/>
      <c r="C7" s="12">
        <f>H5</f>
        <v>3</v>
      </c>
      <c r="D7" s="13" t="s">
        <v>5</v>
      </c>
      <c r="E7" s="14">
        <f>F5</f>
        <v>11</v>
      </c>
      <c r="F7" s="96"/>
      <c r="G7" s="96"/>
      <c r="H7" s="97"/>
      <c r="I7" s="12">
        <v>2</v>
      </c>
      <c r="J7" s="13" t="s">
        <v>5</v>
      </c>
      <c r="K7" s="14">
        <v>11</v>
      </c>
      <c r="L7" s="35">
        <v>4</v>
      </c>
      <c r="M7" s="13" t="s">
        <v>5</v>
      </c>
      <c r="N7" s="14">
        <v>9</v>
      </c>
      <c r="O7" s="99"/>
      <c r="P7" s="92"/>
      <c r="Q7" s="92"/>
      <c r="R7" s="92"/>
      <c r="S7" s="94"/>
      <c r="T7" s="89"/>
      <c r="U7" s="16"/>
      <c r="V7" s="15">
        <f>E7+H7+K7+N7</f>
        <v>31</v>
      </c>
      <c r="W7" s="89"/>
      <c r="X7" s="90"/>
    </row>
    <row r="8" spans="1:24" ht="12.75" customHeight="1">
      <c r="A8" s="100">
        <v>3</v>
      </c>
      <c r="B8" s="102" t="s">
        <v>33</v>
      </c>
      <c r="C8" s="95" t="str">
        <f>IF(C9+E9&gt;0,IF(C9&gt;E9,"○",IF(C9&lt;E9,"×","△")),"")</f>
        <v>○</v>
      </c>
      <c r="D8" s="91"/>
      <c r="E8" s="93"/>
      <c r="F8" s="95" t="str">
        <f>IF(F9+H9&gt;0,IF(F9&gt;H9,"○",IF(F9&lt;H9,"×","△")),"")</f>
        <v>○</v>
      </c>
      <c r="G8" s="91"/>
      <c r="H8" s="93"/>
      <c r="I8" s="96"/>
      <c r="J8" s="96"/>
      <c r="K8" s="97"/>
      <c r="L8" s="95" t="str">
        <f>IF(L9+N9&gt;0,IF(L9&gt;N9,"○",IF(L9&lt;N9,"×","△")),"")</f>
        <v>○</v>
      </c>
      <c r="M8" s="91"/>
      <c r="N8" s="93"/>
      <c r="O8" s="98">
        <f>COUNTIF(C8:N8,"○")</f>
        <v>3</v>
      </c>
      <c r="P8" s="91" t="s">
        <v>4</v>
      </c>
      <c r="Q8" s="91">
        <f>COUNTIF(C8:N8,"△")</f>
        <v>0</v>
      </c>
      <c r="R8" s="91" t="s">
        <v>4</v>
      </c>
      <c r="S8" s="93">
        <f>COUNTIF(C8:N8,"×")</f>
        <v>0</v>
      </c>
      <c r="T8" s="88">
        <f>O8*2+Q8*1</f>
        <v>6</v>
      </c>
      <c r="U8" s="10">
        <f>C9+F9+I9+L9</f>
        <v>28</v>
      </c>
      <c r="V8" s="11"/>
      <c r="W8" s="88">
        <f>RANK(X8,$X$4:$X$11)</f>
        <v>1</v>
      </c>
      <c r="X8" s="90">
        <f>T8*100+U8</f>
        <v>628</v>
      </c>
    </row>
    <row r="9" spans="1:24" ht="12.75" customHeight="1">
      <c r="A9" s="101"/>
      <c r="B9" s="103"/>
      <c r="C9" s="12">
        <f>K5</f>
        <v>9</v>
      </c>
      <c r="D9" s="13" t="s">
        <v>5</v>
      </c>
      <c r="E9" s="14">
        <f>I5</f>
        <v>5</v>
      </c>
      <c r="F9" s="12">
        <f>K7</f>
        <v>11</v>
      </c>
      <c r="G9" s="13" t="s">
        <v>5</v>
      </c>
      <c r="H9" s="14">
        <f>I7</f>
        <v>2</v>
      </c>
      <c r="I9" s="96"/>
      <c r="J9" s="96"/>
      <c r="K9" s="97"/>
      <c r="L9" s="12">
        <v>8</v>
      </c>
      <c r="M9" s="13" t="s">
        <v>5</v>
      </c>
      <c r="N9" s="14">
        <v>5</v>
      </c>
      <c r="O9" s="99"/>
      <c r="P9" s="92"/>
      <c r="Q9" s="92"/>
      <c r="R9" s="92"/>
      <c r="S9" s="94"/>
      <c r="T9" s="89"/>
      <c r="U9" s="16"/>
      <c r="V9" s="15">
        <f>E9+H9+K9+N9</f>
        <v>12</v>
      </c>
      <c r="W9" s="89"/>
      <c r="X9" s="90"/>
    </row>
    <row r="10" spans="1:24" ht="12.75" customHeight="1">
      <c r="A10" s="100">
        <v>4</v>
      </c>
      <c r="B10" s="102" t="s">
        <v>34</v>
      </c>
      <c r="C10" s="95" t="str">
        <f>IF(C11+E11&gt;0,IF(C11&gt;E11,"○",IF(C11&lt;E11,"×","△")),"")</f>
        <v>×</v>
      </c>
      <c r="D10" s="91"/>
      <c r="E10" s="93"/>
      <c r="F10" s="95" t="str">
        <f>IF(F11+H11&gt;0,IF(F11&gt;H11,"○",IF(F11&lt;H11,"×","△")),"")</f>
        <v>○</v>
      </c>
      <c r="G10" s="91"/>
      <c r="H10" s="93"/>
      <c r="I10" s="95" t="str">
        <f>IF(I11+K11&gt;0,IF(I11&gt;K11,"○",IF(I11&lt;K11,"×","△")),"")</f>
        <v>×</v>
      </c>
      <c r="J10" s="91"/>
      <c r="K10" s="93"/>
      <c r="L10" s="96"/>
      <c r="M10" s="96"/>
      <c r="N10" s="97"/>
      <c r="O10" s="98">
        <f>COUNTIF(C10:N10,"○")</f>
        <v>1</v>
      </c>
      <c r="P10" s="91" t="s">
        <v>4</v>
      </c>
      <c r="Q10" s="91">
        <f>COUNTIF(C10:N10,"△")</f>
        <v>0</v>
      </c>
      <c r="R10" s="91" t="s">
        <v>4</v>
      </c>
      <c r="S10" s="93">
        <f>COUNTIF(C10:N10,"×")</f>
        <v>2</v>
      </c>
      <c r="T10" s="88">
        <f>O10*2+Q10*1</f>
        <v>2</v>
      </c>
      <c r="U10" s="10">
        <f>C11+F11+I11+L11</f>
        <v>18</v>
      </c>
      <c r="V10" s="11"/>
      <c r="W10" s="88">
        <f>RANK(X10,$X$4:$X$11)</f>
        <v>3</v>
      </c>
      <c r="X10" s="90">
        <f>T10*100+U10</f>
        <v>218</v>
      </c>
    </row>
    <row r="11" spans="1:24" ht="12.75" customHeight="1">
      <c r="A11" s="101"/>
      <c r="B11" s="103"/>
      <c r="C11" s="12">
        <f>N5</f>
        <v>4</v>
      </c>
      <c r="D11" s="13" t="s">
        <v>5</v>
      </c>
      <c r="E11" s="14">
        <f>L5</f>
        <v>6</v>
      </c>
      <c r="F11" s="12">
        <f>N7</f>
        <v>9</v>
      </c>
      <c r="G11" s="13" t="s">
        <v>5</v>
      </c>
      <c r="H11" s="14">
        <f>L7</f>
        <v>4</v>
      </c>
      <c r="I11" s="12">
        <f>N9</f>
        <v>5</v>
      </c>
      <c r="J11" s="13" t="s">
        <v>5</v>
      </c>
      <c r="K11" s="14">
        <f>L9</f>
        <v>8</v>
      </c>
      <c r="L11" s="96"/>
      <c r="M11" s="96"/>
      <c r="N11" s="97"/>
      <c r="O11" s="99"/>
      <c r="P11" s="92"/>
      <c r="Q11" s="92"/>
      <c r="R11" s="92"/>
      <c r="S11" s="94"/>
      <c r="T11" s="89"/>
      <c r="U11" s="16"/>
      <c r="V11" s="15">
        <f>E11+H11+K11+N11</f>
        <v>18</v>
      </c>
      <c r="W11" s="89"/>
      <c r="X11" s="90"/>
    </row>
    <row r="12" spans="1:24" ht="12.75" customHeight="1">
      <c r="A12" s="17"/>
      <c r="B12" s="18"/>
      <c r="C12" s="19"/>
      <c r="D12" s="20"/>
      <c r="E12" s="19"/>
      <c r="F12" s="19"/>
      <c r="G12" s="20"/>
      <c r="H12" s="19"/>
      <c r="I12" s="19"/>
      <c r="J12" s="20"/>
      <c r="K12" s="19"/>
      <c r="L12" s="19"/>
      <c r="M12" s="20"/>
      <c r="N12" s="19"/>
      <c r="O12" s="21"/>
      <c r="P12" s="21"/>
      <c r="Q12" s="21"/>
      <c r="R12" s="21"/>
      <c r="S12" s="21"/>
      <c r="T12" s="21"/>
      <c r="U12" s="21"/>
      <c r="V12" s="21"/>
      <c r="W12" s="21"/>
      <c r="X12" s="37"/>
    </row>
    <row r="13" spans="1:24" ht="12.75" customHeight="1">
      <c r="A13" s="6"/>
      <c r="B13" s="7" t="s">
        <v>24</v>
      </c>
      <c r="C13" s="108">
        <f>A14</f>
        <v>5</v>
      </c>
      <c r="D13" s="108"/>
      <c r="E13" s="107"/>
      <c r="F13" s="108">
        <f>A16</f>
        <v>6</v>
      </c>
      <c r="G13" s="108"/>
      <c r="H13" s="107"/>
      <c r="I13" s="106">
        <f>A18</f>
        <v>7</v>
      </c>
      <c r="J13" s="108"/>
      <c r="K13" s="107"/>
      <c r="L13" s="106"/>
      <c r="M13" s="108"/>
      <c r="N13" s="107"/>
      <c r="O13" s="104" t="s">
        <v>0</v>
      </c>
      <c r="P13" s="105"/>
      <c r="Q13" s="105"/>
      <c r="R13" s="105"/>
      <c r="S13" s="77"/>
      <c r="T13" s="8" t="s">
        <v>1</v>
      </c>
      <c r="U13" s="106" t="s">
        <v>2</v>
      </c>
      <c r="V13" s="107"/>
      <c r="W13" s="8" t="s">
        <v>3</v>
      </c>
      <c r="X13" s="34" t="s">
        <v>16</v>
      </c>
    </row>
    <row r="14" spans="1:24" ht="12.75" customHeight="1">
      <c r="A14" s="100">
        <v>5</v>
      </c>
      <c r="B14" s="102" t="s">
        <v>35</v>
      </c>
      <c r="C14" s="96"/>
      <c r="D14" s="96"/>
      <c r="E14" s="97"/>
      <c r="F14" s="95" t="str">
        <f>IF(F15+H15&gt;0,IF(F15&gt;H15,"○",IF(F15&lt;H15,"×","△")),"")</f>
        <v>×</v>
      </c>
      <c r="G14" s="91"/>
      <c r="H14" s="93"/>
      <c r="I14" s="95" t="str">
        <f>IF(I15+K15&gt;0,IF(I15&gt;K15,"○",IF(I15&lt;K15,"×","△")),"")</f>
        <v>○</v>
      </c>
      <c r="J14" s="91"/>
      <c r="K14" s="93"/>
      <c r="L14" s="95" t="str">
        <f>IF(L15+N15&gt;0,IF(L15&gt;N15,"○",IF(L15&lt;N15,"×","△")),"")</f>
        <v>×</v>
      </c>
      <c r="M14" s="91"/>
      <c r="N14" s="93"/>
      <c r="O14" s="98">
        <f>COUNTIF(C14:N14,"○")</f>
        <v>1</v>
      </c>
      <c r="P14" s="91" t="s">
        <v>4</v>
      </c>
      <c r="Q14" s="91">
        <f>COUNTIF(C14:N14,"△")</f>
        <v>0</v>
      </c>
      <c r="R14" s="91" t="s">
        <v>4</v>
      </c>
      <c r="S14" s="93">
        <f>COUNTIF(C14:N14,"×")</f>
        <v>2</v>
      </c>
      <c r="T14" s="88">
        <f>O14*2+Q14*1</f>
        <v>2</v>
      </c>
      <c r="U14" s="10">
        <f>C15+F15+I15+L15</f>
        <v>17</v>
      </c>
      <c r="V14" s="11"/>
      <c r="W14" s="88">
        <f>RANK(X14,$X$14:$X$21)</f>
        <v>3</v>
      </c>
      <c r="X14" s="90">
        <f>T14*100+U14</f>
        <v>217</v>
      </c>
    </row>
    <row r="15" spans="1:24" ht="12.75" customHeight="1">
      <c r="A15" s="101"/>
      <c r="B15" s="103"/>
      <c r="C15" s="96"/>
      <c r="D15" s="96"/>
      <c r="E15" s="97"/>
      <c r="F15" s="12">
        <v>3</v>
      </c>
      <c r="G15" s="13" t="s">
        <v>5</v>
      </c>
      <c r="H15" s="14">
        <v>11</v>
      </c>
      <c r="I15" s="12">
        <v>9</v>
      </c>
      <c r="J15" s="13" t="s">
        <v>5</v>
      </c>
      <c r="K15" s="14">
        <v>8</v>
      </c>
      <c r="L15" s="35">
        <v>5</v>
      </c>
      <c r="M15" s="13" t="s">
        <v>5</v>
      </c>
      <c r="N15" s="14">
        <v>9</v>
      </c>
      <c r="O15" s="99"/>
      <c r="P15" s="92"/>
      <c r="Q15" s="92"/>
      <c r="R15" s="92"/>
      <c r="S15" s="94"/>
      <c r="T15" s="89"/>
      <c r="U15" s="16"/>
      <c r="V15" s="15">
        <f>E15+H15+K15+N15</f>
        <v>28</v>
      </c>
      <c r="W15" s="89"/>
      <c r="X15" s="90"/>
    </row>
    <row r="16" spans="1:24" ht="12.75" customHeight="1">
      <c r="A16" s="100">
        <v>6</v>
      </c>
      <c r="B16" s="102" t="s">
        <v>36</v>
      </c>
      <c r="C16" s="95" t="str">
        <f>IF(C17+E17&gt;0,IF(C17&gt;E17,"○",IF(C17&lt;E17,"×","△")),"")</f>
        <v>○</v>
      </c>
      <c r="D16" s="91"/>
      <c r="E16" s="93"/>
      <c r="F16" s="96"/>
      <c r="G16" s="96"/>
      <c r="H16" s="97"/>
      <c r="I16" s="95" t="str">
        <f>IF(I17+K17&gt;0,IF(I17&gt;K17,"○",IF(I17&lt;K17,"×","△")),"")</f>
        <v>○</v>
      </c>
      <c r="J16" s="91"/>
      <c r="K16" s="93"/>
      <c r="L16" s="95" t="str">
        <f>IF(L17+N17&gt;0,IF(L17&gt;N17,"○",IF(L17&lt;N17,"×","△")),"")</f>
        <v>○</v>
      </c>
      <c r="M16" s="91"/>
      <c r="N16" s="93"/>
      <c r="O16" s="98">
        <f>COUNTIF(C16:N16,"○")</f>
        <v>3</v>
      </c>
      <c r="P16" s="91" t="s">
        <v>4</v>
      </c>
      <c r="Q16" s="91">
        <f>COUNTIF(C16:N16,"△")</f>
        <v>0</v>
      </c>
      <c r="R16" s="91" t="s">
        <v>4</v>
      </c>
      <c r="S16" s="93">
        <f>COUNTIF(C16:N16,"×")</f>
        <v>0</v>
      </c>
      <c r="T16" s="88">
        <f>O16*2+Q16*1</f>
        <v>6</v>
      </c>
      <c r="U16" s="10">
        <f>C17+F17+I17+L17</f>
        <v>28</v>
      </c>
      <c r="V16" s="11"/>
      <c r="W16" s="88">
        <f>RANK(X16,$X$14:$X$21)</f>
        <v>1</v>
      </c>
      <c r="X16" s="90">
        <f>T16*100+U16</f>
        <v>628</v>
      </c>
    </row>
    <row r="17" spans="1:24" ht="12.75" customHeight="1">
      <c r="A17" s="101"/>
      <c r="B17" s="103"/>
      <c r="C17" s="12">
        <f>H15</f>
        <v>11</v>
      </c>
      <c r="D17" s="13" t="s">
        <v>5</v>
      </c>
      <c r="E17" s="14">
        <f>F15</f>
        <v>3</v>
      </c>
      <c r="F17" s="96"/>
      <c r="G17" s="96"/>
      <c r="H17" s="97"/>
      <c r="I17" s="12">
        <v>10</v>
      </c>
      <c r="J17" s="13" t="s">
        <v>5</v>
      </c>
      <c r="K17" s="14">
        <v>4</v>
      </c>
      <c r="L17" s="35">
        <v>7</v>
      </c>
      <c r="M17" s="13" t="s">
        <v>5</v>
      </c>
      <c r="N17" s="14">
        <v>3</v>
      </c>
      <c r="O17" s="99"/>
      <c r="P17" s="92"/>
      <c r="Q17" s="92"/>
      <c r="R17" s="92"/>
      <c r="S17" s="94"/>
      <c r="T17" s="89"/>
      <c r="U17" s="16"/>
      <c r="V17" s="15">
        <f>E17+H17+K17+N17</f>
        <v>10</v>
      </c>
      <c r="W17" s="89"/>
      <c r="X17" s="90"/>
    </row>
    <row r="18" spans="1:24" ht="12.75" customHeight="1">
      <c r="A18" s="100">
        <v>7</v>
      </c>
      <c r="B18" s="102" t="s">
        <v>37</v>
      </c>
      <c r="C18" s="95" t="str">
        <f>IF(C19+E19&gt;0,IF(C19&gt;E19,"○",IF(C19&lt;E19,"×","△")),"")</f>
        <v>×</v>
      </c>
      <c r="D18" s="91"/>
      <c r="E18" s="93"/>
      <c r="F18" s="95" t="str">
        <f>IF(F19+H19&gt;0,IF(F19&gt;H19,"○",IF(F19&lt;H19,"×","△")),"")</f>
        <v>×</v>
      </c>
      <c r="G18" s="91"/>
      <c r="H18" s="93"/>
      <c r="I18" s="96"/>
      <c r="J18" s="96"/>
      <c r="K18" s="97"/>
      <c r="L18" s="95" t="str">
        <f>IF(L19+N19&gt;0,IF(L19&gt;N19,"○",IF(L19&lt;N19,"×","△")),"")</f>
        <v>×</v>
      </c>
      <c r="M18" s="91"/>
      <c r="N18" s="93"/>
      <c r="O18" s="98">
        <f>COUNTIF(C18:N18,"○")</f>
        <v>0</v>
      </c>
      <c r="P18" s="91" t="s">
        <v>4</v>
      </c>
      <c r="Q18" s="91">
        <f>COUNTIF(C18:N18,"△")</f>
        <v>0</v>
      </c>
      <c r="R18" s="91" t="s">
        <v>4</v>
      </c>
      <c r="S18" s="93">
        <f>COUNTIF(C18:N18,"×")</f>
        <v>3</v>
      </c>
      <c r="T18" s="88">
        <f>O18*2+Q18*1</f>
        <v>0</v>
      </c>
      <c r="U18" s="10">
        <f>C19+F19+I19+L19</f>
        <v>20</v>
      </c>
      <c r="V18" s="11"/>
      <c r="W18" s="88">
        <f>RANK(X18,$X$14:$X$21)</f>
        <v>4</v>
      </c>
      <c r="X18" s="90">
        <f>T18*100+U18</f>
        <v>20</v>
      </c>
    </row>
    <row r="19" spans="1:24" ht="12.75" customHeight="1">
      <c r="A19" s="101"/>
      <c r="B19" s="103"/>
      <c r="C19" s="12">
        <f>K15</f>
        <v>8</v>
      </c>
      <c r="D19" s="13" t="s">
        <v>5</v>
      </c>
      <c r="E19" s="14">
        <f>I15</f>
        <v>9</v>
      </c>
      <c r="F19" s="12">
        <f>K17</f>
        <v>4</v>
      </c>
      <c r="G19" s="13" t="s">
        <v>5</v>
      </c>
      <c r="H19" s="14">
        <f>I17</f>
        <v>10</v>
      </c>
      <c r="I19" s="96"/>
      <c r="J19" s="96"/>
      <c r="K19" s="97"/>
      <c r="L19" s="12">
        <v>8</v>
      </c>
      <c r="M19" s="13" t="s">
        <v>5</v>
      </c>
      <c r="N19" s="14">
        <v>9</v>
      </c>
      <c r="O19" s="99"/>
      <c r="P19" s="92"/>
      <c r="Q19" s="92"/>
      <c r="R19" s="92"/>
      <c r="S19" s="94"/>
      <c r="T19" s="89"/>
      <c r="U19" s="16"/>
      <c r="V19" s="15">
        <f>E19+H19+K19+N19</f>
        <v>28</v>
      </c>
      <c r="W19" s="89"/>
      <c r="X19" s="90"/>
    </row>
    <row r="20" spans="1:24" ht="12.75" customHeight="1">
      <c r="A20" s="100">
        <v>8</v>
      </c>
      <c r="B20" s="102" t="s">
        <v>38</v>
      </c>
      <c r="C20" s="95" t="str">
        <f>IF(C21+E21&gt;0,IF(C21&gt;E21,"○",IF(C21&lt;E21,"×","△")),"")</f>
        <v>○</v>
      </c>
      <c r="D20" s="91"/>
      <c r="E20" s="93"/>
      <c r="F20" s="95" t="str">
        <f>IF(F21+H21&gt;0,IF(F21&gt;H21,"○",IF(F21&lt;H21,"×","△")),"")</f>
        <v>×</v>
      </c>
      <c r="G20" s="91"/>
      <c r="H20" s="93"/>
      <c r="I20" s="95" t="str">
        <f>IF(I21+K21&gt;0,IF(I21&gt;K21,"○",IF(I21&lt;K21,"×","△")),"")</f>
        <v>○</v>
      </c>
      <c r="J20" s="91"/>
      <c r="K20" s="93"/>
      <c r="L20" s="96"/>
      <c r="M20" s="96"/>
      <c r="N20" s="97"/>
      <c r="O20" s="98">
        <f>COUNTIF(C20:N20,"○")</f>
        <v>2</v>
      </c>
      <c r="P20" s="91" t="s">
        <v>4</v>
      </c>
      <c r="Q20" s="91">
        <f>COUNTIF(C20:N20,"△")</f>
        <v>0</v>
      </c>
      <c r="R20" s="91" t="s">
        <v>4</v>
      </c>
      <c r="S20" s="93">
        <f>COUNTIF(C20:N20,"×")</f>
        <v>1</v>
      </c>
      <c r="T20" s="88">
        <f>O20*2+Q20*1</f>
        <v>4</v>
      </c>
      <c r="U20" s="10">
        <f>C21+F21+I21+L21</f>
        <v>21</v>
      </c>
      <c r="V20" s="11"/>
      <c r="W20" s="88">
        <f>RANK(X20,$X$14:$X$21)</f>
        <v>2</v>
      </c>
      <c r="X20" s="90">
        <f>T20*100+U20</f>
        <v>421</v>
      </c>
    </row>
    <row r="21" spans="1:24" ht="12.75" customHeight="1">
      <c r="A21" s="101"/>
      <c r="B21" s="103"/>
      <c r="C21" s="12">
        <f>N15</f>
        <v>9</v>
      </c>
      <c r="D21" s="13" t="s">
        <v>5</v>
      </c>
      <c r="E21" s="14">
        <f>L15</f>
        <v>5</v>
      </c>
      <c r="F21" s="12">
        <f>N17</f>
        <v>3</v>
      </c>
      <c r="G21" s="13" t="s">
        <v>5</v>
      </c>
      <c r="H21" s="14">
        <f>L17</f>
        <v>7</v>
      </c>
      <c r="I21" s="12">
        <f>N19</f>
        <v>9</v>
      </c>
      <c r="J21" s="13" t="s">
        <v>5</v>
      </c>
      <c r="K21" s="14">
        <f>L19</f>
        <v>8</v>
      </c>
      <c r="L21" s="96"/>
      <c r="M21" s="96"/>
      <c r="N21" s="97"/>
      <c r="O21" s="99"/>
      <c r="P21" s="92"/>
      <c r="Q21" s="92"/>
      <c r="R21" s="92"/>
      <c r="S21" s="94"/>
      <c r="T21" s="89"/>
      <c r="U21" s="16"/>
      <c r="V21" s="15">
        <f>E21+H21+K21+N21</f>
        <v>20</v>
      </c>
      <c r="W21" s="89"/>
      <c r="X21" s="90"/>
    </row>
    <row r="23" spans="1:24" ht="12.75" customHeight="1">
      <c r="A23" s="6"/>
      <c r="B23" s="7" t="s">
        <v>25</v>
      </c>
      <c r="C23" s="108">
        <f>A24</f>
        <v>9</v>
      </c>
      <c r="D23" s="108"/>
      <c r="E23" s="107"/>
      <c r="F23" s="108">
        <f>A26</f>
        <v>10</v>
      </c>
      <c r="G23" s="108"/>
      <c r="H23" s="107"/>
      <c r="I23" s="106">
        <f>A28</f>
        <v>11</v>
      </c>
      <c r="J23" s="108"/>
      <c r="K23" s="107"/>
      <c r="L23" s="106"/>
      <c r="M23" s="108"/>
      <c r="N23" s="107"/>
      <c r="O23" s="104" t="s">
        <v>0</v>
      </c>
      <c r="P23" s="105"/>
      <c r="Q23" s="105"/>
      <c r="R23" s="105"/>
      <c r="S23" s="77"/>
      <c r="T23" s="8" t="s">
        <v>1</v>
      </c>
      <c r="U23" s="106" t="s">
        <v>2</v>
      </c>
      <c r="V23" s="107"/>
      <c r="W23" s="8" t="s">
        <v>3</v>
      </c>
      <c r="X23" s="34" t="s">
        <v>16</v>
      </c>
    </row>
    <row r="24" spans="1:24" ht="12.75" customHeight="1">
      <c r="A24" s="100">
        <v>9</v>
      </c>
      <c r="B24" s="102" t="s">
        <v>39</v>
      </c>
      <c r="C24" s="96"/>
      <c r="D24" s="96"/>
      <c r="E24" s="97"/>
      <c r="F24" s="95" t="str">
        <f>IF(F25+H25&gt;0,IF(F25&gt;H25,"○",IF(F25&lt;H25,"×","△")),"")</f>
        <v>○</v>
      </c>
      <c r="G24" s="91"/>
      <c r="H24" s="93"/>
      <c r="I24" s="95" t="str">
        <f>IF(I25+K25&gt;0,IF(I25&gt;K25,"○",IF(I25&lt;K25,"×","△")),"")</f>
        <v>○</v>
      </c>
      <c r="J24" s="91"/>
      <c r="K24" s="93"/>
      <c r="L24" s="95" t="str">
        <f>IF(L25+N25&gt;0,IF(L25&gt;N25,"○",IF(L25&lt;N25,"×","△")),"")</f>
        <v>○</v>
      </c>
      <c r="M24" s="91"/>
      <c r="N24" s="93"/>
      <c r="O24" s="98">
        <f>COUNTIF(C24:N24,"○")</f>
        <v>3</v>
      </c>
      <c r="P24" s="91" t="s">
        <v>4</v>
      </c>
      <c r="Q24" s="91">
        <f>COUNTIF(C24:N24,"△")</f>
        <v>0</v>
      </c>
      <c r="R24" s="91" t="s">
        <v>4</v>
      </c>
      <c r="S24" s="93">
        <f>COUNTIF(C24:N24,"×")</f>
        <v>0</v>
      </c>
      <c r="T24" s="88">
        <f>O24*2+Q24*1</f>
        <v>6</v>
      </c>
      <c r="U24" s="10">
        <f>C25+F25+I25+L25</f>
        <v>30</v>
      </c>
      <c r="V24" s="11"/>
      <c r="W24" s="88">
        <f>RANK(X24,$X$24:$X$31)</f>
        <v>1</v>
      </c>
      <c r="X24" s="90">
        <f>T24*100+U24</f>
        <v>630</v>
      </c>
    </row>
    <row r="25" spans="1:24" ht="12.75" customHeight="1">
      <c r="A25" s="101"/>
      <c r="B25" s="103"/>
      <c r="C25" s="96"/>
      <c r="D25" s="96"/>
      <c r="E25" s="97"/>
      <c r="F25" s="12">
        <v>11</v>
      </c>
      <c r="G25" s="13" t="s">
        <v>5</v>
      </c>
      <c r="H25" s="14">
        <v>1</v>
      </c>
      <c r="I25" s="12">
        <v>12</v>
      </c>
      <c r="J25" s="13" t="s">
        <v>5</v>
      </c>
      <c r="K25" s="14">
        <v>0</v>
      </c>
      <c r="L25" s="35">
        <v>7</v>
      </c>
      <c r="M25" s="13" t="s">
        <v>5</v>
      </c>
      <c r="N25" s="14">
        <v>5</v>
      </c>
      <c r="O25" s="99"/>
      <c r="P25" s="92"/>
      <c r="Q25" s="92"/>
      <c r="R25" s="92"/>
      <c r="S25" s="94"/>
      <c r="T25" s="89"/>
      <c r="U25" s="16"/>
      <c r="V25" s="15">
        <f>E25+H25+K25+N25</f>
        <v>6</v>
      </c>
      <c r="W25" s="89"/>
      <c r="X25" s="90"/>
    </row>
    <row r="26" spans="1:24" ht="12.75" customHeight="1">
      <c r="A26" s="100">
        <v>10</v>
      </c>
      <c r="B26" s="102" t="s">
        <v>40</v>
      </c>
      <c r="C26" s="95" t="str">
        <f>IF(C27+E27&gt;0,IF(C27&gt;E27,"○",IF(C27&lt;E27,"×","△")),"")</f>
        <v>×</v>
      </c>
      <c r="D26" s="91"/>
      <c r="E26" s="93"/>
      <c r="F26" s="96"/>
      <c r="G26" s="96"/>
      <c r="H26" s="97"/>
      <c r="I26" s="95" t="str">
        <f>IF(I27+K27&gt;0,IF(I27&gt;K27,"○",IF(I27&lt;K27,"×","△")),"")</f>
        <v>○</v>
      </c>
      <c r="J26" s="91"/>
      <c r="K26" s="93"/>
      <c r="L26" s="95" t="str">
        <f>IF(L27+N27&gt;0,IF(L27&gt;N27,"○",IF(L27&lt;N27,"×","△")),"")</f>
        <v>×</v>
      </c>
      <c r="M26" s="91"/>
      <c r="N26" s="93"/>
      <c r="O26" s="98">
        <f>COUNTIF(C26:N26,"○")</f>
        <v>1</v>
      </c>
      <c r="P26" s="91" t="s">
        <v>4</v>
      </c>
      <c r="Q26" s="91">
        <f>COUNTIF(C26:N26,"△")</f>
        <v>0</v>
      </c>
      <c r="R26" s="91" t="s">
        <v>4</v>
      </c>
      <c r="S26" s="93">
        <f>COUNTIF(C26:N26,"×")</f>
        <v>2</v>
      </c>
      <c r="T26" s="88">
        <f>O26*2+Q26*1</f>
        <v>2</v>
      </c>
      <c r="U26" s="10">
        <f>C27+F27+I27+L27</f>
        <v>14</v>
      </c>
      <c r="V26" s="11"/>
      <c r="W26" s="88">
        <f>RANK(X26,$X$24:$X$31)</f>
        <v>3</v>
      </c>
      <c r="X26" s="90">
        <f>T26*100+U26</f>
        <v>214</v>
      </c>
    </row>
    <row r="27" spans="1:24" ht="12.75" customHeight="1">
      <c r="A27" s="101"/>
      <c r="B27" s="103"/>
      <c r="C27" s="12">
        <f>H25</f>
        <v>1</v>
      </c>
      <c r="D27" s="13" t="s">
        <v>5</v>
      </c>
      <c r="E27" s="14">
        <f>F25</f>
        <v>11</v>
      </c>
      <c r="F27" s="96"/>
      <c r="G27" s="96"/>
      <c r="H27" s="97"/>
      <c r="I27" s="12">
        <v>8</v>
      </c>
      <c r="J27" s="13" t="s">
        <v>5</v>
      </c>
      <c r="K27" s="14">
        <v>7</v>
      </c>
      <c r="L27" s="35">
        <v>5</v>
      </c>
      <c r="M27" s="13" t="s">
        <v>5</v>
      </c>
      <c r="N27" s="14">
        <v>10</v>
      </c>
      <c r="O27" s="99"/>
      <c r="P27" s="92"/>
      <c r="Q27" s="92"/>
      <c r="R27" s="92"/>
      <c r="S27" s="94"/>
      <c r="T27" s="89"/>
      <c r="U27" s="16"/>
      <c r="V27" s="15">
        <f>E27+H27+K27+N27</f>
        <v>28</v>
      </c>
      <c r="W27" s="89"/>
      <c r="X27" s="90"/>
    </row>
    <row r="28" spans="1:24" ht="12.75" customHeight="1">
      <c r="A28" s="100">
        <v>11</v>
      </c>
      <c r="B28" s="102" t="s">
        <v>41</v>
      </c>
      <c r="C28" s="95" t="str">
        <f>IF(C29+E29&gt;0,IF(C29&gt;E29,"○",IF(C29&lt;E29,"×","△")),"")</f>
        <v>×</v>
      </c>
      <c r="D28" s="91"/>
      <c r="E28" s="93"/>
      <c r="F28" s="95" t="str">
        <f>IF(F29+H29&gt;0,IF(F29&gt;H29,"○",IF(F29&lt;H29,"×","△")),"")</f>
        <v>×</v>
      </c>
      <c r="G28" s="91"/>
      <c r="H28" s="93"/>
      <c r="I28" s="96"/>
      <c r="J28" s="96"/>
      <c r="K28" s="97"/>
      <c r="L28" s="95" t="str">
        <f>IF(L29+N29&gt;0,IF(L29&gt;N29,"○",IF(L29&lt;N29,"×","△")),"")</f>
        <v>×</v>
      </c>
      <c r="M28" s="91"/>
      <c r="N28" s="93"/>
      <c r="O28" s="98">
        <f>COUNTIF(C28:N28,"○")</f>
        <v>0</v>
      </c>
      <c r="P28" s="91" t="s">
        <v>4</v>
      </c>
      <c r="Q28" s="91">
        <f>COUNTIF(C28:N28,"△")</f>
        <v>0</v>
      </c>
      <c r="R28" s="91" t="s">
        <v>4</v>
      </c>
      <c r="S28" s="93">
        <f>COUNTIF(C28:N28,"×")</f>
        <v>3</v>
      </c>
      <c r="T28" s="88">
        <f>O28*2+Q28*1</f>
        <v>0</v>
      </c>
      <c r="U28" s="10">
        <f>C29+F29+I29+L29</f>
        <v>8</v>
      </c>
      <c r="V28" s="11"/>
      <c r="W28" s="88">
        <f>RANK(X28,$X$24:$X$31)</f>
        <v>4</v>
      </c>
      <c r="X28" s="90">
        <f>T28*100+U28</f>
        <v>8</v>
      </c>
    </row>
    <row r="29" spans="1:24" ht="12.75" customHeight="1">
      <c r="A29" s="101"/>
      <c r="B29" s="103"/>
      <c r="C29" s="12">
        <f>K25</f>
        <v>0</v>
      </c>
      <c r="D29" s="13" t="s">
        <v>5</v>
      </c>
      <c r="E29" s="14">
        <f>I25</f>
        <v>12</v>
      </c>
      <c r="F29" s="12">
        <f>K27</f>
        <v>7</v>
      </c>
      <c r="G29" s="13" t="s">
        <v>5</v>
      </c>
      <c r="H29" s="14">
        <f>I27</f>
        <v>8</v>
      </c>
      <c r="I29" s="96"/>
      <c r="J29" s="96"/>
      <c r="K29" s="97"/>
      <c r="L29" s="12">
        <v>1</v>
      </c>
      <c r="M29" s="13" t="s">
        <v>5</v>
      </c>
      <c r="N29" s="14">
        <v>11</v>
      </c>
      <c r="O29" s="99"/>
      <c r="P29" s="92"/>
      <c r="Q29" s="92"/>
      <c r="R29" s="92"/>
      <c r="S29" s="94"/>
      <c r="T29" s="89"/>
      <c r="U29" s="16"/>
      <c r="V29" s="15">
        <f>E29+H29+K29+N29</f>
        <v>31</v>
      </c>
      <c r="W29" s="89"/>
      <c r="X29" s="90"/>
    </row>
    <row r="30" spans="1:24" ht="12.75" customHeight="1">
      <c r="A30" s="100">
        <v>12</v>
      </c>
      <c r="B30" s="102" t="s">
        <v>42</v>
      </c>
      <c r="C30" s="95" t="str">
        <f>IF(C31+E31&gt;0,IF(C31&gt;E31,"○",IF(C31&lt;E31,"×","△")),"")</f>
        <v>×</v>
      </c>
      <c r="D30" s="91"/>
      <c r="E30" s="93"/>
      <c r="F30" s="95" t="str">
        <f>IF(F31+H31&gt;0,IF(F31&gt;H31,"○",IF(F31&lt;H31,"×","△")),"")</f>
        <v>○</v>
      </c>
      <c r="G30" s="91"/>
      <c r="H30" s="93"/>
      <c r="I30" s="95" t="str">
        <f>IF(I31+K31&gt;0,IF(I31&gt;K31,"○",IF(I31&lt;K31,"×","△")),"")</f>
        <v>○</v>
      </c>
      <c r="J30" s="91"/>
      <c r="K30" s="93"/>
      <c r="L30" s="96"/>
      <c r="M30" s="96"/>
      <c r="N30" s="97"/>
      <c r="O30" s="98">
        <f>COUNTIF(C30:N30,"○")</f>
        <v>2</v>
      </c>
      <c r="P30" s="91" t="s">
        <v>4</v>
      </c>
      <c r="Q30" s="91">
        <f>COUNTIF(C30:N30,"△")</f>
        <v>0</v>
      </c>
      <c r="R30" s="91" t="s">
        <v>4</v>
      </c>
      <c r="S30" s="93">
        <f>COUNTIF(C30:N30,"×")</f>
        <v>1</v>
      </c>
      <c r="T30" s="88">
        <f>O30*2+Q30*1</f>
        <v>4</v>
      </c>
      <c r="U30" s="10">
        <f>C31+F31+I31+L31</f>
        <v>26</v>
      </c>
      <c r="V30" s="11"/>
      <c r="W30" s="88">
        <f>RANK(X30,$X$24:$X$31)</f>
        <v>2</v>
      </c>
      <c r="X30" s="90">
        <f>T30*100+U30</f>
        <v>426</v>
      </c>
    </row>
    <row r="31" spans="1:24" ht="12.75" customHeight="1">
      <c r="A31" s="101"/>
      <c r="B31" s="103"/>
      <c r="C31" s="12">
        <f>N25</f>
        <v>5</v>
      </c>
      <c r="D31" s="13" t="s">
        <v>5</v>
      </c>
      <c r="E31" s="14">
        <f>L25</f>
        <v>7</v>
      </c>
      <c r="F31" s="12">
        <f>N27</f>
        <v>10</v>
      </c>
      <c r="G31" s="13" t="s">
        <v>5</v>
      </c>
      <c r="H31" s="14">
        <f>L27</f>
        <v>5</v>
      </c>
      <c r="I31" s="12">
        <f>N29</f>
        <v>11</v>
      </c>
      <c r="J31" s="13" t="s">
        <v>5</v>
      </c>
      <c r="K31" s="14">
        <f>L29</f>
        <v>1</v>
      </c>
      <c r="L31" s="96"/>
      <c r="M31" s="96"/>
      <c r="N31" s="97"/>
      <c r="O31" s="99"/>
      <c r="P31" s="92"/>
      <c r="Q31" s="92"/>
      <c r="R31" s="92"/>
      <c r="S31" s="94"/>
      <c r="T31" s="89"/>
      <c r="U31" s="16"/>
      <c r="V31" s="15">
        <f>E31+H31+K31+N31</f>
        <v>13</v>
      </c>
      <c r="W31" s="89"/>
      <c r="X31" s="90"/>
    </row>
    <row r="33" spans="1:24" ht="12.75" customHeight="1">
      <c r="A33" s="6"/>
      <c r="B33" s="7" t="s">
        <v>26</v>
      </c>
      <c r="C33" s="108">
        <f>A34</f>
        <v>13</v>
      </c>
      <c r="D33" s="108"/>
      <c r="E33" s="107"/>
      <c r="F33" s="108">
        <f>A36</f>
        <v>14</v>
      </c>
      <c r="G33" s="108"/>
      <c r="H33" s="107"/>
      <c r="I33" s="106">
        <f>A38</f>
        <v>15</v>
      </c>
      <c r="J33" s="108"/>
      <c r="K33" s="107"/>
      <c r="L33" s="106"/>
      <c r="M33" s="108"/>
      <c r="N33" s="107"/>
      <c r="O33" s="104" t="s">
        <v>0</v>
      </c>
      <c r="P33" s="105"/>
      <c r="Q33" s="105"/>
      <c r="R33" s="105"/>
      <c r="S33" s="77"/>
      <c r="T33" s="8" t="s">
        <v>1</v>
      </c>
      <c r="U33" s="106" t="s">
        <v>2</v>
      </c>
      <c r="V33" s="107"/>
      <c r="W33" s="8" t="s">
        <v>3</v>
      </c>
      <c r="X33" s="34" t="s">
        <v>16</v>
      </c>
    </row>
    <row r="34" spans="1:24" ht="12.75" customHeight="1">
      <c r="A34" s="100">
        <v>13</v>
      </c>
      <c r="B34" s="102" t="s">
        <v>30</v>
      </c>
      <c r="C34" s="96"/>
      <c r="D34" s="96"/>
      <c r="E34" s="97"/>
      <c r="F34" s="95" t="str">
        <f>IF(F35+H35&gt;0,IF(F35&gt;H35,"○",IF(F35&lt;H35,"×","△")),"")</f>
        <v>○</v>
      </c>
      <c r="G34" s="91"/>
      <c r="H34" s="93"/>
      <c r="I34" s="95" t="str">
        <f>IF(I35+K35&gt;0,IF(I35&gt;K35,"○",IF(I35&lt;K35,"×","△")),"")</f>
        <v>○</v>
      </c>
      <c r="J34" s="91"/>
      <c r="K34" s="93"/>
      <c r="L34" s="95" t="str">
        <f>IF(L35+N35&gt;0,IF(L35&gt;N35,"○",IF(L35&lt;N35,"×","△")),"")</f>
        <v>○</v>
      </c>
      <c r="M34" s="91"/>
      <c r="N34" s="93"/>
      <c r="O34" s="98">
        <f>COUNTIF(C34:N34,"○")</f>
        <v>3</v>
      </c>
      <c r="P34" s="91" t="s">
        <v>4</v>
      </c>
      <c r="Q34" s="91">
        <f>COUNTIF(C34:N34,"△")</f>
        <v>0</v>
      </c>
      <c r="R34" s="91" t="s">
        <v>4</v>
      </c>
      <c r="S34" s="93">
        <f>COUNTIF(C34:N34,"×")</f>
        <v>0</v>
      </c>
      <c r="T34" s="88">
        <f>O34*2+Q34*1</f>
        <v>6</v>
      </c>
      <c r="U34" s="10">
        <f>C35+F35+I35+L35</f>
        <v>31</v>
      </c>
      <c r="V34" s="11"/>
      <c r="W34" s="88">
        <f>RANK(X34,$X$34:$X$41)</f>
        <v>1</v>
      </c>
      <c r="X34" s="90">
        <f>T34*100+U34</f>
        <v>631</v>
      </c>
    </row>
    <row r="35" spans="1:24" ht="12.75" customHeight="1">
      <c r="A35" s="101"/>
      <c r="B35" s="103"/>
      <c r="C35" s="96"/>
      <c r="D35" s="96"/>
      <c r="E35" s="97"/>
      <c r="F35" s="12">
        <v>9</v>
      </c>
      <c r="G35" s="13" t="s">
        <v>5</v>
      </c>
      <c r="H35" s="14">
        <v>7</v>
      </c>
      <c r="I35" s="12">
        <v>11</v>
      </c>
      <c r="J35" s="13" t="s">
        <v>5</v>
      </c>
      <c r="K35" s="14">
        <v>1</v>
      </c>
      <c r="L35" s="35">
        <v>11</v>
      </c>
      <c r="M35" s="13" t="s">
        <v>5</v>
      </c>
      <c r="N35" s="14">
        <v>2</v>
      </c>
      <c r="O35" s="99"/>
      <c r="P35" s="92"/>
      <c r="Q35" s="92"/>
      <c r="R35" s="92"/>
      <c r="S35" s="94"/>
      <c r="T35" s="89"/>
      <c r="U35" s="16"/>
      <c r="V35" s="15">
        <f>E35+H35+K35+N35</f>
        <v>10</v>
      </c>
      <c r="W35" s="89"/>
      <c r="X35" s="90"/>
    </row>
    <row r="36" spans="1:24" ht="12.75" customHeight="1">
      <c r="A36" s="100">
        <v>14</v>
      </c>
      <c r="B36" s="102" t="s">
        <v>43</v>
      </c>
      <c r="C36" s="95" t="str">
        <f>IF(C37+E37&gt;0,IF(C37&gt;E37,"○",IF(C37&lt;E37,"×","△")),"")</f>
        <v>×</v>
      </c>
      <c r="D36" s="91"/>
      <c r="E36" s="93"/>
      <c r="F36" s="96"/>
      <c r="G36" s="96"/>
      <c r="H36" s="97"/>
      <c r="I36" s="95" t="str">
        <f>IF(I37+K37&gt;0,IF(I37&gt;K37,"○",IF(I37&lt;K37,"×","△")),"")</f>
        <v>○</v>
      </c>
      <c r="J36" s="91"/>
      <c r="K36" s="93"/>
      <c r="L36" s="95" t="str">
        <f>IF(L37+N37&gt;0,IF(L37&gt;N37,"○",IF(L37&lt;N37,"×","△")),"")</f>
        <v>○</v>
      </c>
      <c r="M36" s="91"/>
      <c r="N36" s="93"/>
      <c r="O36" s="98">
        <f>COUNTIF(C36:N36,"○")</f>
        <v>2</v>
      </c>
      <c r="P36" s="91" t="s">
        <v>4</v>
      </c>
      <c r="Q36" s="91">
        <f>COUNTIF(C36:N36,"△")</f>
        <v>0</v>
      </c>
      <c r="R36" s="91" t="s">
        <v>4</v>
      </c>
      <c r="S36" s="93">
        <f>COUNTIF(C36:N36,"×")</f>
        <v>1</v>
      </c>
      <c r="T36" s="88">
        <f>O36*2+Q36*1</f>
        <v>4</v>
      </c>
      <c r="U36" s="10">
        <f>C37+F37+I37+L37</f>
        <v>28</v>
      </c>
      <c r="V36" s="11"/>
      <c r="W36" s="88">
        <f>RANK(X36,$X$34:$X$41)</f>
        <v>2</v>
      </c>
      <c r="X36" s="90">
        <f>T36*100+U36</f>
        <v>428</v>
      </c>
    </row>
    <row r="37" spans="1:24" ht="12.75" customHeight="1">
      <c r="A37" s="101"/>
      <c r="B37" s="103"/>
      <c r="C37" s="12">
        <f>H35</f>
        <v>7</v>
      </c>
      <c r="D37" s="13" t="s">
        <v>5</v>
      </c>
      <c r="E37" s="14">
        <f>F35</f>
        <v>9</v>
      </c>
      <c r="F37" s="96"/>
      <c r="G37" s="96"/>
      <c r="H37" s="97"/>
      <c r="I37" s="12">
        <v>11</v>
      </c>
      <c r="J37" s="13" t="s">
        <v>5</v>
      </c>
      <c r="K37" s="14">
        <v>0</v>
      </c>
      <c r="L37" s="35">
        <v>10</v>
      </c>
      <c r="M37" s="13" t="s">
        <v>5</v>
      </c>
      <c r="N37" s="14">
        <v>5</v>
      </c>
      <c r="O37" s="99"/>
      <c r="P37" s="92"/>
      <c r="Q37" s="92"/>
      <c r="R37" s="92"/>
      <c r="S37" s="94"/>
      <c r="T37" s="89"/>
      <c r="U37" s="16"/>
      <c r="V37" s="15">
        <f>E37+H37+K37+N37</f>
        <v>14</v>
      </c>
      <c r="W37" s="89"/>
      <c r="X37" s="90"/>
    </row>
    <row r="38" spans="1:24" ht="12.75" customHeight="1">
      <c r="A38" s="100">
        <v>15</v>
      </c>
      <c r="B38" s="102" t="s">
        <v>44</v>
      </c>
      <c r="C38" s="95" t="str">
        <f>IF(C39+E39&gt;0,IF(C39&gt;E39,"○",IF(C39&lt;E39,"×","△")),"")</f>
        <v>×</v>
      </c>
      <c r="D38" s="91"/>
      <c r="E38" s="93"/>
      <c r="F38" s="95" t="str">
        <f>IF(F39+H39&gt;0,IF(F39&gt;H39,"○",IF(F39&lt;H39,"×","△")),"")</f>
        <v>×</v>
      </c>
      <c r="G38" s="91"/>
      <c r="H38" s="93"/>
      <c r="I38" s="96"/>
      <c r="J38" s="96"/>
      <c r="K38" s="97"/>
      <c r="L38" s="95" t="str">
        <f>IF(L39+N39&gt;0,IF(L39&gt;N39,"○",IF(L39&lt;N39,"×","△")),"")</f>
        <v>△</v>
      </c>
      <c r="M38" s="91"/>
      <c r="N38" s="93"/>
      <c r="O38" s="98">
        <f>COUNTIF(C38:N38,"○")</f>
        <v>0</v>
      </c>
      <c r="P38" s="91" t="s">
        <v>4</v>
      </c>
      <c r="Q38" s="91">
        <f>COUNTIF(C38:N38,"△")</f>
        <v>1</v>
      </c>
      <c r="R38" s="91" t="s">
        <v>4</v>
      </c>
      <c r="S38" s="93">
        <f>COUNTIF(C38:N38,"×")</f>
        <v>2</v>
      </c>
      <c r="T38" s="88">
        <f>O38*2+Q38*1</f>
        <v>1</v>
      </c>
      <c r="U38" s="10">
        <f>C39+F39+I39+L39</f>
        <v>8</v>
      </c>
      <c r="V38" s="11"/>
      <c r="W38" s="88">
        <f>RANK(X38,$X$34:$X$41)</f>
        <v>4</v>
      </c>
      <c r="X38" s="90">
        <f>T38*100+U38</f>
        <v>108</v>
      </c>
    </row>
    <row r="39" spans="1:24" ht="12.75" customHeight="1">
      <c r="A39" s="101"/>
      <c r="B39" s="103"/>
      <c r="C39" s="12">
        <f>K35</f>
        <v>1</v>
      </c>
      <c r="D39" s="13" t="s">
        <v>5</v>
      </c>
      <c r="E39" s="14">
        <f>I35</f>
        <v>11</v>
      </c>
      <c r="F39" s="12">
        <f>K37</f>
        <v>0</v>
      </c>
      <c r="G39" s="13" t="s">
        <v>5</v>
      </c>
      <c r="H39" s="14">
        <f>I37</f>
        <v>11</v>
      </c>
      <c r="I39" s="96"/>
      <c r="J39" s="96"/>
      <c r="K39" s="97"/>
      <c r="L39" s="12">
        <v>7</v>
      </c>
      <c r="M39" s="13" t="s">
        <v>5</v>
      </c>
      <c r="N39" s="14">
        <v>7</v>
      </c>
      <c r="O39" s="99"/>
      <c r="P39" s="92"/>
      <c r="Q39" s="92"/>
      <c r="R39" s="92"/>
      <c r="S39" s="94"/>
      <c r="T39" s="89"/>
      <c r="U39" s="16"/>
      <c r="V39" s="15">
        <f>E39+H39+K39+N39</f>
        <v>29</v>
      </c>
      <c r="W39" s="89"/>
      <c r="X39" s="90"/>
    </row>
    <row r="40" spans="1:24" ht="12.75" customHeight="1">
      <c r="A40" s="100">
        <v>16</v>
      </c>
      <c r="B40" s="102" t="s">
        <v>45</v>
      </c>
      <c r="C40" s="95" t="str">
        <f>IF(C41+E41&gt;0,IF(C41&gt;E41,"○",IF(C41&lt;E41,"×","△")),"")</f>
        <v>×</v>
      </c>
      <c r="D40" s="91"/>
      <c r="E40" s="93"/>
      <c r="F40" s="95" t="str">
        <f>IF(F41+H41&gt;0,IF(F41&gt;H41,"○",IF(F41&lt;H41,"×","△")),"")</f>
        <v>×</v>
      </c>
      <c r="G40" s="91"/>
      <c r="H40" s="93"/>
      <c r="I40" s="95" t="str">
        <f>IF(I41+K41&gt;0,IF(I41&gt;K41,"○",IF(I41&lt;K41,"×","△")),"")</f>
        <v>△</v>
      </c>
      <c r="J40" s="91"/>
      <c r="K40" s="93"/>
      <c r="L40" s="96"/>
      <c r="M40" s="96"/>
      <c r="N40" s="97"/>
      <c r="O40" s="98">
        <f>COUNTIF(C40:N40,"○")</f>
        <v>0</v>
      </c>
      <c r="P40" s="91" t="s">
        <v>4</v>
      </c>
      <c r="Q40" s="91">
        <f>COUNTIF(C40:N40,"△")</f>
        <v>1</v>
      </c>
      <c r="R40" s="91" t="s">
        <v>4</v>
      </c>
      <c r="S40" s="93">
        <f>COUNTIF(C40:N40,"×")</f>
        <v>2</v>
      </c>
      <c r="T40" s="88">
        <f>O40*2+Q40*1</f>
        <v>1</v>
      </c>
      <c r="U40" s="10">
        <f>C41+F41+I41+L41</f>
        <v>14</v>
      </c>
      <c r="V40" s="11"/>
      <c r="W40" s="88">
        <f>RANK(X40,$X$34:$X$41)</f>
        <v>3</v>
      </c>
      <c r="X40" s="90">
        <f>T40*100+U40</f>
        <v>114</v>
      </c>
    </row>
    <row r="41" spans="1:24" ht="12.75" customHeight="1">
      <c r="A41" s="101"/>
      <c r="B41" s="103"/>
      <c r="C41" s="12">
        <f>N35</f>
        <v>2</v>
      </c>
      <c r="D41" s="13" t="s">
        <v>5</v>
      </c>
      <c r="E41" s="14">
        <f>L35</f>
        <v>11</v>
      </c>
      <c r="F41" s="12">
        <f>N37</f>
        <v>5</v>
      </c>
      <c r="G41" s="13" t="s">
        <v>5</v>
      </c>
      <c r="H41" s="14">
        <f>L37</f>
        <v>10</v>
      </c>
      <c r="I41" s="12">
        <f>N39</f>
        <v>7</v>
      </c>
      <c r="J41" s="13" t="s">
        <v>5</v>
      </c>
      <c r="K41" s="14">
        <f>L39</f>
        <v>7</v>
      </c>
      <c r="L41" s="96"/>
      <c r="M41" s="96"/>
      <c r="N41" s="97"/>
      <c r="O41" s="99"/>
      <c r="P41" s="92"/>
      <c r="Q41" s="92"/>
      <c r="R41" s="92"/>
      <c r="S41" s="94"/>
      <c r="T41" s="89"/>
      <c r="U41" s="16"/>
      <c r="V41" s="15">
        <f>E41+H41+K41+N41</f>
        <v>28</v>
      </c>
      <c r="W41" s="89"/>
      <c r="X41" s="90"/>
    </row>
    <row r="43" spans="1:24" ht="12.75" customHeight="1">
      <c r="A43" s="6"/>
      <c r="B43" s="7" t="s">
        <v>27</v>
      </c>
      <c r="C43" s="108">
        <f>A44</f>
        <v>17</v>
      </c>
      <c r="D43" s="108"/>
      <c r="E43" s="107"/>
      <c r="F43" s="108">
        <f>A46</f>
        <v>18</v>
      </c>
      <c r="G43" s="108"/>
      <c r="H43" s="107"/>
      <c r="I43" s="106">
        <f>A48</f>
        <v>19</v>
      </c>
      <c r="J43" s="108"/>
      <c r="K43" s="107"/>
      <c r="L43" s="106"/>
      <c r="M43" s="108"/>
      <c r="N43" s="107"/>
      <c r="O43" s="104" t="s">
        <v>0</v>
      </c>
      <c r="P43" s="105"/>
      <c r="Q43" s="105"/>
      <c r="R43" s="105"/>
      <c r="S43" s="77"/>
      <c r="T43" s="8" t="s">
        <v>1</v>
      </c>
      <c r="U43" s="106" t="s">
        <v>2</v>
      </c>
      <c r="V43" s="107"/>
      <c r="W43" s="8" t="s">
        <v>3</v>
      </c>
      <c r="X43" s="34" t="s">
        <v>16</v>
      </c>
    </row>
    <row r="44" spans="1:24" ht="12.75" customHeight="1">
      <c r="A44" s="100">
        <v>17</v>
      </c>
      <c r="B44" s="102" t="s">
        <v>46</v>
      </c>
      <c r="C44" s="96"/>
      <c r="D44" s="96"/>
      <c r="E44" s="97"/>
      <c r="F44" s="95" t="str">
        <f>IF(F45+H45&gt;0,IF(F45&gt;H45,"○",IF(F45&lt;H45,"×","△")),"")</f>
        <v>○</v>
      </c>
      <c r="G44" s="91"/>
      <c r="H44" s="93"/>
      <c r="I44" s="95" t="str">
        <f>IF(I45+K45&gt;0,IF(I45&gt;K45,"○",IF(I45&lt;K45,"×","△")),"")</f>
        <v>○</v>
      </c>
      <c r="J44" s="91"/>
      <c r="K44" s="93"/>
      <c r="L44" s="95" t="str">
        <f>IF(L45+N45&gt;0,IF(L45&gt;N45,"○",IF(L45&lt;N45,"×","△")),"")</f>
        <v>△</v>
      </c>
      <c r="M44" s="91"/>
      <c r="N44" s="93"/>
      <c r="O44" s="98">
        <f>COUNTIF(C44:N44,"○")</f>
        <v>2</v>
      </c>
      <c r="P44" s="91" t="s">
        <v>4</v>
      </c>
      <c r="Q44" s="91">
        <f>COUNTIF(C44:N44,"△")</f>
        <v>1</v>
      </c>
      <c r="R44" s="91" t="s">
        <v>4</v>
      </c>
      <c r="S44" s="93">
        <f>COUNTIF(C44:N44,"×")</f>
        <v>0</v>
      </c>
      <c r="T44" s="88">
        <f>O44*2+Q44*1</f>
        <v>5</v>
      </c>
      <c r="U44" s="10">
        <f>C45+F45+I45+L45</f>
        <v>25</v>
      </c>
      <c r="V44" s="11"/>
      <c r="W44" s="88">
        <f>RANK(X44,$X$44:$X$51)</f>
        <v>2</v>
      </c>
      <c r="X44" s="90">
        <f>T44*100+U44</f>
        <v>525</v>
      </c>
    </row>
    <row r="45" spans="1:24" ht="12.75" customHeight="1">
      <c r="A45" s="101"/>
      <c r="B45" s="103"/>
      <c r="C45" s="96"/>
      <c r="D45" s="96"/>
      <c r="E45" s="97"/>
      <c r="F45" s="12">
        <v>11</v>
      </c>
      <c r="G45" s="13" t="s">
        <v>5</v>
      </c>
      <c r="H45" s="14">
        <v>3</v>
      </c>
      <c r="I45" s="12">
        <v>8</v>
      </c>
      <c r="J45" s="13" t="s">
        <v>5</v>
      </c>
      <c r="K45" s="14">
        <v>6</v>
      </c>
      <c r="L45" s="35">
        <v>6</v>
      </c>
      <c r="M45" s="13" t="s">
        <v>5</v>
      </c>
      <c r="N45" s="14">
        <v>6</v>
      </c>
      <c r="O45" s="99"/>
      <c r="P45" s="92"/>
      <c r="Q45" s="92"/>
      <c r="R45" s="92"/>
      <c r="S45" s="94"/>
      <c r="T45" s="89"/>
      <c r="U45" s="16"/>
      <c r="V45" s="15">
        <f>E45+H45+K45+N45</f>
        <v>15</v>
      </c>
      <c r="W45" s="89"/>
      <c r="X45" s="90"/>
    </row>
    <row r="46" spans="1:24" ht="12.75" customHeight="1">
      <c r="A46" s="100">
        <v>18</v>
      </c>
      <c r="B46" s="102" t="s">
        <v>47</v>
      </c>
      <c r="C46" s="95" t="str">
        <f>IF(C47+E47&gt;0,IF(C47&gt;E47,"○",IF(C47&lt;E47,"×","△")),"")</f>
        <v>×</v>
      </c>
      <c r="D46" s="91"/>
      <c r="E46" s="93"/>
      <c r="F46" s="96"/>
      <c r="G46" s="96"/>
      <c r="H46" s="97"/>
      <c r="I46" s="95" t="str">
        <f>IF(I47+K47&gt;0,IF(I47&gt;K47,"○",IF(I47&lt;K47,"×","△")),"")</f>
        <v>△</v>
      </c>
      <c r="J46" s="91"/>
      <c r="K46" s="93"/>
      <c r="L46" s="95" t="str">
        <f>IF(L47+N47&gt;0,IF(L47&gt;N47,"○",IF(L47&lt;N47,"×","△")),"")</f>
        <v>×</v>
      </c>
      <c r="M46" s="91"/>
      <c r="N46" s="93"/>
      <c r="O46" s="98">
        <f>COUNTIF(C46:N46,"○")</f>
        <v>0</v>
      </c>
      <c r="P46" s="91" t="s">
        <v>4</v>
      </c>
      <c r="Q46" s="91">
        <f>COUNTIF(C46:N46,"△")</f>
        <v>1</v>
      </c>
      <c r="R46" s="91" t="s">
        <v>4</v>
      </c>
      <c r="S46" s="93">
        <f>COUNTIF(C46:N46,"×")</f>
        <v>2</v>
      </c>
      <c r="T46" s="88">
        <f>O46*2+Q46*1</f>
        <v>1</v>
      </c>
      <c r="U46" s="10">
        <f>C47+F47+I47+L47</f>
        <v>15</v>
      </c>
      <c r="V46" s="11"/>
      <c r="W46" s="88">
        <f>RANK(X46,$X$44:$X$51)</f>
        <v>4</v>
      </c>
      <c r="X46" s="90">
        <f>T46*100+U46</f>
        <v>115</v>
      </c>
    </row>
    <row r="47" spans="1:24" ht="12.75" customHeight="1">
      <c r="A47" s="101"/>
      <c r="B47" s="103"/>
      <c r="C47" s="12">
        <f>H45</f>
        <v>3</v>
      </c>
      <c r="D47" s="13" t="s">
        <v>5</v>
      </c>
      <c r="E47" s="14">
        <f>F45</f>
        <v>11</v>
      </c>
      <c r="F47" s="96"/>
      <c r="G47" s="96"/>
      <c r="H47" s="97"/>
      <c r="I47" s="12">
        <v>9</v>
      </c>
      <c r="J47" s="13" t="s">
        <v>5</v>
      </c>
      <c r="K47" s="14">
        <v>9</v>
      </c>
      <c r="L47" s="35">
        <v>3</v>
      </c>
      <c r="M47" s="13" t="s">
        <v>5</v>
      </c>
      <c r="N47" s="14">
        <v>10</v>
      </c>
      <c r="O47" s="99"/>
      <c r="P47" s="92"/>
      <c r="Q47" s="92"/>
      <c r="R47" s="92"/>
      <c r="S47" s="94"/>
      <c r="T47" s="89"/>
      <c r="U47" s="16"/>
      <c r="V47" s="15">
        <f>E47+H47+K47+N47</f>
        <v>30</v>
      </c>
      <c r="W47" s="89"/>
      <c r="X47" s="90"/>
    </row>
    <row r="48" spans="1:24" ht="12.75" customHeight="1">
      <c r="A48" s="100">
        <v>19</v>
      </c>
      <c r="B48" s="102" t="s">
        <v>48</v>
      </c>
      <c r="C48" s="95" t="str">
        <f>IF(C49+E49&gt;0,IF(C49&gt;E49,"○",IF(C49&lt;E49,"×","△")),"")</f>
        <v>×</v>
      </c>
      <c r="D48" s="91"/>
      <c r="E48" s="93"/>
      <c r="F48" s="95" t="str">
        <f>IF(F49+H49&gt;0,IF(F49&gt;H49,"○",IF(F49&lt;H49,"×","△")),"")</f>
        <v>△</v>
      </c>
      <c r="G48" s="91"/>
      <c r="H48" s="93"/>
      <c r="I48" s="96"/>
      <c r="J48" s="96"/>
      <c r="K48" s="97"/>
      <c r="L48" s="95" t="str">
        <f>IF(L49+N49&gt;0,IF(L49&gt;N49,"○",IF(L49&lt;N49,"×","△")),"")</f>
        <v>×</v>
      </c>
      <c r="M48" s="91"/>
      <c r="N48" s="93"/>
      <c r="O48" s="98">
        <f>COUNTIF(C48:N48,"○")</f>
        <v>0</v>
      </c>
      <c r="P48" s="91" t="s">
        <v>4</v>
      </c>
      <c r="Q48" s="91">
        <f>COUNTIF(C48:N48,"△")</f>
        <v>1</v>
      </c>
      <c r="R48" s="91" t="s">
        <v>4</v>
      </c>
      <c r="S48" s="93">
        <f>COUNTIF(C48:N48,"×")</f>
        <v>2</v>
      </c>
      <c r="T48" s="88">
        <f>O48*2+Q48*1</f>
        <v>1</v>
      </c>
      <c r="U48" s="10">
        <f>C49+F49+I49+L49</f>
        <v>21</v>
      </c>
      <c r="V48" s="11"/>
      <c r="W48" s="88">
        <f>RANK(X48,$X$44:$X$51)</f>
        <v>3</v>
      </c>
      <c r="X48" s="90">
        <f>T48*100+U48</f>
        <v>121</v>
      </c>
    </row>
    <row r="49" spans="1:24" ht="12.75" customHeight="1">
      <c r="A49" s="101"/>
      <c r="B49" s="103"/>
      <c r="C49" s="12">
        <f>K45</f>
        <v>6</v>
      </c>
      <c r="D49" s="13" t="s">
        <v>5</v>
      </c>
      <c r="E49" s="14">
        <f>I45</f>
        <v>8</v>
      </c>
      <c r="F49" s="12">
        <f>K47</f>
        <v>9</v>
      </c>
      <c r="G49" s="13" t="s">
        <v>5</v>
      </c>
      <c r="H49" s="14">
        <f>I47</f>
        <v>9</v>
      </c>
      <c r="I49" s="96"/>
      <c r="J49" s="96"/>
      <c r="K49" s="97"/>
      <c r="L49" s="12">
        <v>6</v>
      </c>
      <c r="M49" s="13" t="s">
        <v>5</v>
      </c>
      <c r="N49" s="14">
        <v>10</v>
      </c>
      <c r="O49" s="99"/>
      <c r="P49" s="92"/>
      <c r="Q49" s="92"/>
      <c r="R49" s="92"/>
      <c r="S49" s="94"/>
      <c r="T49" s="89"/>
      <c r="U49" s="16"/>
      <c r="V49" s="15">
        <f>E49+H49+K49+N49</f>
        <v>27</v>
      </c>
      <c r="W49" s="89"/>
      <c r="X49" s="90"/>
    </row>
    <row r="50" spans="1:24" ht="12.75" customHeight="1">
      <c r="A50" s="100">
        <v>20</v>
      </c>
      <c r="B50" s="102" t="s">
        <v>49</v>
      </c>
      <c r="C50" s="95" t="str">
        <f>IF(C51+E51&gt;0,IF(C51&gt;E51,"○",IF(C51&lt;E51,"×","△")),"")</f>
        <v>△</v>
      </c>
      <c r="D50" s="91"/>
      <c r="E50" s="93"/>
      <c r="F50" s="95" t="str">
        <f>IF(F51+H51&gt;0,IF(F51&gt;H51,"○",IF(F51&lt;H51,"×","△")),"")</f>
        <v>○</v>
      </c>
      <c r="G50" s="91"/>
      <c r="H50" s="93"/>
      <c r="I50" s="95" t="str">
        <f>IF(I51+K51&gt;0,IF(I51&gt;K51,"○",IF(I51&lt;K51,"×","△")),"")</f>
        <v>○</v>
      </c>
      <c r="J50" s="91"/>
      <c r="K50" s="93"/>
      <c r="L50" s="96"/>
      <c r="M50" s="96"/>
      <c r="N50" s="97"/>
      <c r="O50" s="98">
        <f>COUNTIF(C50:N50,"○")</f>
        <v>2</v>
      </c>
      <c r="P50" s="91" t="s">
        <v>4</v>
      </c>
      <c r="Q50" s="91">
        <f>COUNTIF(C50:N50,"△")</f>
        <v>1</v>
      </c>
      <c r="R50" s="91" t="s">
        <v>4</v>
      </c>
      <c r="S50" s="93">
        <f>COUNTIF(C50:N50,"×")</f>
        <v>0</v>
      </c>
      <c r="T50" s="88">
        <f>O50*2+Q50*1</f>
        <v>5</v>
      </c>
      <c r="U50" s="10">
        <f>C51+F51+I51+L51</f>
        <v>26</v>
      </c>
      <c r="V50" s="11"/>
      <c r="W50" s="88">
        <f>RANK(X50,$X$44:$X$51)</f>
        <v>1</v>
      </c>
      <c r="X50" s="90">
        <f>T50*100+U50</f>
        <v>526</v>
      </c>
    </row>
    <row r="51" spans="1:24" ht="12.75" customHeight="1">
      <c r="A51" s="101"/>
      <c r="B51" s="103"/>
      <c r="C51" s="12">
        <f>N45</f>
        <v>6</v>
      </c>
      <c r="D51" s="13" t="s">
        <v>5</v>
      </c>
      <c r="E51" s="14">
        <f>L45</f>
        <v>6</v>
      </c>
      <c r="F51" s="12">
        <f>N47</f>
        <v>10</v>
      </c>
      <c r="G51" s="13" t="s">
        <v>5</v>
      </c>
      <c r="H51" s="14">
        <f>L47</f>
        <v>3</v>
      </c>
      <c r="I51" s="12">
        <f>N49</f>
        <v>10</v>
      </c>
      <c r="J51" s="13" t="s">
        <v>5</v>
      </c>
      <c r="K51" s="14">
        <f>L49</f>
        <v>6</v>
      </c>
      <c r="L51" s="96"/>
      <c r="M51" s="96"/>
      <c r="N51" s="97"/>
      <c r="O51" s="99"/>
      <c r="P51" s="92"/>
      <c r="Q51" s="92"/>
      <c r="R51" s="92"/>
      <c r="S51" s="94"/>
      <c r="T51" s="89"/>
      <c r="U51" s="16"/>
      <c r="V51" s="15">
        <f>E51+H51+K51+N51</f>
        <v>15</v>
      </c>
      <c r="W51" s="89"/>
      <c r="X51" s="90"/>
    </row>
    <row r="53" spans="1:24" ht="12.75" customHeight="1">
      <c r="A53" s="6"/>
      <c r="B53" s="7" t="s">
        <v>28</v>
      </c>
      <c r="C53" s="108">
        <f>A54</f>
        <v>21</v>
      </c>
      <c r="D53" s="108"/>
      <c r="E53" s="107"/>
      <c r="F53" s="108">
        <f>A56</f>
        <v>22</v>
      </c>
      <c r="G53" s="108"/>
      <c r="H53" s="107"/>
      <c r="I53" s="106">
        <f>A58</f>
        <v>23</v>
      </c>
      <c r="J53" s="108"/>
      <c r="K53" s="107"/>
      <c r="L53" s="106"/>
      <c r="M53" s="108"/>
      <c r="N53" s="107"/>
      <c r="O53" s="104" t="s">
        <v>0</v>
      </c>
      <c r="P53" s="105"/>
      <c r="Q53" s="105"/>
      <c r="R53" s="105"/>
      <c r="S53" s="77"/>
      <c r="T53" s="8" t="s">
        <v>1</v>
      </c>
      <c r="U53" s="106" t="s">
        <v>2</v>
      </c>
      <c r="V53" s="107"/>
      <c r="W53" s="8" t="s">
        <v>3</v>
      </c>
      <c r="X53" s="34" t="s">
        <v>16</v>
      </c>
    </row>
    <row r="54" spans="1:24" ht="12.75" customHeight="1">
      <c r="A54" s="100">
        <v>21</v>
      </c>
      <c r="B54" s="102" t="s">
        <v>50</v>
      </c>
      <c r="C54" s="96"/>
      <c r="D54" s="96"/>
      <c r="E54" s="97"/>
      <c r="F54" s="95" t="str">
        <f>IF(F55+H55&gt;0,IF(F55&gt;H55,"○",IF(F55&lt;H55,"×","△")),"")</f>
        <v>○</v>
      </c>
      <c r="G54" s="91"/>
      <c r="H54" s="93"/>
      <c r="I54" s="95" t="str">
        <f>IF(I55+K55&gt;0,IF(I55&gt;K55,"○",IF(I55&lt;K55,"×","△")),"")</f>
        <v>○</v>
      </c>
      <c r="J54" s="91"/>
      <c r="K54" s="93"/>
      <c r="L54" s="95" t="str">
        <f>IF(L55+N55&gt;0,IF(L55&gt;N55,"○",IF(L55&lt;N55,"×","△")),"")</f>
        <v>○</v>
      </c>
      <c r="M54" s="91"/>
      <c r="N54" s="93"/>
      <c r="O54" s="98">
        <f>COUNTIF(C54:N54,"○")</f>
        <v>3</v>
      </c>
      <c r="P54" s="91" t="s">
        <v>4</v>
      </c>
      <c r="Q54" s="91">
        <f>COUNTIF(C54:N54,"△")</f>
        <v>0</v>
      </c>
      <c r="R54" s="91" t="s">
        <v>4</v>
      </c>
      <c r="S54" s="93">
        <f>COUNTIF(C54:N54,"×")</f>
        <v>0</v>
      </c>
      <c r="T54" s="88">
        <f>O54*2+Q54*1</f>
        <v>6</v>
      </c>
      <c r="U54" s="10">
        <f>C55+F55+I55+L55</f>
        <v>28</v>
      </c>
      <c r="V54" s="11"/>
      <c r="W54" s="88">
        <f>RANK(X54,$X$54:$X$61)</f>
        <v>1</v>
      </c>
      <c r="X54" s="90">
        <f>T54*100+U54</f>
        <v>628</v>
      </c>
    </row>
    <row r="55" spans="1:24" ht="12.75" customHeight="1">
      <c r="A55" s="101"/>
      <c r="B55" s="103"/>
      <c r="C55" s="96"/>
      <c r="D55" s="96"/>
      <c r="E55" s="97"/>
      <c r="F55" s="12">
        <v>7</v>
      </c>
      <c r="G55" s="13" t="s">
        <v>5</v>
      </c>
      <c r="H55" s="14">
        <v>5</v>
      </c>
      <c r="I55" s="12">
        <v>11</v>
      </c>
      <c r="J55" s="13" t="s">
        <v>5</v>
      </c>
      <c r="K55" s="14">
        <v>5</v>
      </c>
      <c r="L55" s="35">
        <v>10</v>
      </c>
      <c r="M55" s="13" t="s">
        <v>5</v>
      </c>
      <c r="N55" s="14">
        <v>8</v>
      </c>
      <c r="O55" s="99"/>
      <c r="P55" s="92"/>
      <c r="Q55" s="92"/>
      <c r="R55" s="92"/>
      <c r="S55" s="94"/>
      <c r="T55" s="89"/>
      <c r="U55" s="16"/>
      <c r="V55" s="15">
        <f>E55+H55+K55+N55</f>
        <v>18</v>
      </c>
      <c r="W55" s="89"/>
      <c r="X55" s="90"/>
    </row>
    <row r="56" spans="1:24" ht="12.75" customHeight="1">
      <c r="A56" s="100">
        <v>22</v>
      </c>
      <c r="B56" s="102" t="s">
        <v>51</v>
      </c>
      <c r="C56" s="95" t="str">
        <f>IF(C57+E57&gt;0,IF(C57&gt;E57,"○",IF(C57&lt;E57,"×","△")),"")</f>
        <v>×</v>
      </c>
      <c r="D56" s="91"/>
      <c r="E56" s="93"/>
      <c r="F56" s="96"/>
      <c r="G56" s="96"/>
      <c r="H56" s="97"/>
      <c r="I56" s="95" t="str">
        <f>IF(I57+K57&gt;0,IF(I57&gt;K57,"○",IF(I57&lt;K57,"×","△")),"")</f>
        <v>×</v>
      </c>
      <c r="J56" s="91"/>
      <c r="K56" s="93"/>
      <c r="L56" s="95" t="str">
        <f>IF(L57+N57&gt;0,IF(L57&gt;N57,"○",IF(L57&lt;N57,"×","△")),"")</f>
        <v>○</v>
      </c>
      <c r="M56" s="91"/>
      <c r="N56" s="93"/>
      <c r="O56" s="98">
        <f>COUNTIF(C56:N56,"○")</f>
        <v>1</v>
      </c>
      <c r="P56" s="91" t="s">
        <v>4</v>
      </c>
      <c r="Q56" s="91">
        <f>COUNTIF(C56:N56,"△")</f>
        <v>0</v>
      </c>
      <c r="R56" s="91" t="s">
        <v>4</v>
      </c>
      <c r="S56" s="93">
        <f>COUNTIF(C56:N56,"×")</f>
        <v>2</v>
      </c>
      <c r="T56" s="88">
        <f>O56*2+Q56*1</f>
        <v>2</v>
      </c>
      <c r="U56" s="10">
        <f>C57+F57+I57+L57</f>
        <v>19</v>
      </c>
      <c r="V56" s="11"/>
      <c r="W56" s="88">
        <f>RANK(X56,$X$54:$X$61)</f>
        <v>3</v>
      </c>
      <c r="X56" s="90">
        <f>T56*100+U56</f>
        <v>219</v>
      </c>
    </row>
    <row r="57" spans="1:24" ht="12.75" customHeight="1">
      <c r="A57" s="101"/>
      <c r="B57" s="103"/>
      <c r="C57" s="12">
        <f>H55</f>
        <v>5</v>
      </c>
      <c r="D57" s="13" t="s">
        <v>5</v>
      </c>
      <c r="E57" s="14">
        <f>F55</f>
        <v>7</v>
      </c>
      <c r="F57" s="96"/>
      <c r="G57" s="96"/>
      <c r="H57" s="97"/>
      <c r="I57" s="12">
        <v>6</v>
      </c>
      <c r="J57" s="13" t="s">
        <v>5</v>
      </c>
      <c r="K57" s="14">
        <v>8</v>
      </c>
      <c r="L57" s="35">
        <v>8</v>
      </c>
      <c r="M57" s="13" t="s">
        <v>5</v>
      </c>
      <c r="N57" s="14">
        <v>5</v>
      </c>
      <c r="O57" s="99"/>
      <c r="P57" s="92"/>
      <c r="Q57" s="92"/>
      <c r="R57" s="92"/>
      <c r="S57" s="94"/>
      <c r="T57" s="89"/>
      <c r="U57" s="16"/>
      <c r="V57" s="15">
        <f>E57+H57+K57+N57</f>
        <v>20</v>
      </c>
      <c r="W57" s="89"/>
      <c r="X57" s="90"/>
    </row>
    <row r="58" spans="1:24" ht="12.75" customHeight="1">
      <c r="A58" s="100">
        <v>23</v>
      </c>
      <c r="B58" s="102" t="s">
        <v>52</v>
      </c>
      <c r="C58" s="95" t="str">
        <f>IF(C59+E59&gt;0,IF(C59&gt;E59,"○",IF(C59&lt;E59,"×","△")),"")</f>
        <v>×</v>
      </c>
      <c r="D58" s="91"/>
      <c r="E58" s="93"/>
      <c r="F58" s="95" t="str">
        <f>IF(F59+H59&gt;0,IF(F59&gt;H59,"○",IF(F59&lt;H59,"×","△")),"")</f>
        <v>○</v>
      </c>
      <c r="G58" s="91"/>
      <c r="H58" s="93"/>
      <c r="I58" s="96"/>
      <c r="J58" s="96"/>
      <c r="K58" s="97"/>
      <c r="L58" s="95" t="str">
        <f>IF(L59+N59&gt;0,IF(L59&gt;N59,"○",IF(L59&lt;N59,"×","△")),"")</f>
        <v>○</v>
      </c>
      <c r="M58" s="91"/>
      <c r="N58" s="93"/>
      <c r="O58" s="98">
        <f>COUNTIF(C58:N58,"○")</f>
        <v>2</v>
      </c>
      <c r="P58" s="91" t="s">
        <v>4</v>
      </c>
      <c r="Q58" s="91">
        <f>COUNTIF(C58:N58,"△")</f>
        <v>0</v>
      </c>
      <c r="R58" s="91" t="s">
        <v>4</v>
      </c>
      <c r="S58" s="93">
        <f>COUNTIF(C58:N58,"×")</f>
        <v>1</v>
      </c>
      <c r="T58" s="88">
        <f>O58*2+Q58*1</f>
        <v>4</v>
      </c>
      <c r="U58" s="10">
        <f>C59+F59+I59+L59</f>
        <v>22</v>
      </c>
      <c r="V58" s="11"/>
      <c r="W58" s="88">
        <f>RANK(X58,$X$54:$X$61)</f>
        <v>2</v>
      </c>
      <c r="X58" s="90">
        <f>T58*100+U58</f>
        <v>422</v>
      </c>
    </row>
    <row r="59" spans="1:24" ht="12.75" customHeight="1">
      <c r="A59" s="101"/>
      <c r="B59" s="103"/>
      <c r="C59" s="12">
        <f>K55</f>
        <v>5</v>
      </c>
      <c r="D59" s="13" t="s">
        <v>5</v>
      </c>
      <c r="E59" s="14">
        <f>I55</f>
        <v>11</v>
      </c>
      <c r="F59" s="12">
        <f>K57</f>
        <v>8</v>
      </c>
      <c r="G59" s="13" t="s">
        <v>5</v>
      </c>
      <c r="H59" s="14">
        <f>I57</f>
        <v>6</v>
      </c>
      <c r="I59" s="96"/>
      <c r="J59" s="96"/>
      <c r="K59" s="97"/>
      <c r="L59" s="12">
        <v>9</v>
      </c>
      <c r="M59" s="13" t="s">
        <v>5</v>
      </c>
      <c r="N59" s="14">
        <v>6</v>
      </c>
      <c r="O59" s="99"/>
      <c r="P59" s="92"/>
      <c r="Q59" s="92"/>
      <c r="R59" s="92"/>
      <c r="S59" s="94"/>
      <c r="T59" s="89"/>
      <c r="U59" s="16"/>
      <c r="V59" s="15">
        <f>E59+H59+K59+N59</f>
        <v>23</v>
      </c>
      <c r="W59" s="89"/>
      <c r="X59" s="90"/>
    </row>
    <row r="60" spans="1:24" ht="12.75" customHeight="1">
      <c r="A60" s="100">
        <v>24</v>
      </c>
      <c r="B60" s="102" t="s">
        <v>53</v>
      </c>
      <c r="C60" s="95" t="str">
        <f>IF(C61+E61&gt;0,IF(C61&gt;E61,"○",IF(C61&lt;E61,"×","△")),"")</f>
        <v>×</v>
      </c>
      <c r="D60" s="91"/>
      <c r="E60" s="93"/>
      <c r="F60" s="95" t="str">
        <f>IF(F61+H61&gt;0,IF(F61&gt;H61,"○",IF(F61&lt;H61,"×","△")),"")</f>
        <v>×</v>
      </c>
      <c r="G60" s="91"/>
      <c r="H60" s="93"/>
      <c r="I60" s="95" t="str">
        <f>IF(I61+K61&gt;0,IF(I61&gt;K61,"○",IF(I61&lt;K61,"×","△")),"")</f>
        <v>×</v>
      </c>
      <c r="J60" s="91"/>
      <c r="K60" s="93"/>
      <c r="L60" s="96"/>
      <c r="M60" s="96"/>
      <c r="N60" s="97"/>
      <c r="O60" s="98">
        <f>COUNTIF(C60:N60,"○")</f>
        <v>0</v>
      </c>
      <c r="P60" s="91" t="s">
        <v>4</v>
      </c>
      <c r="Q60" s="91">
        <f>COUNTIF(C60:N60,"△")</f>
        <v>0</v>
      </c>
      <c r="R60" s="91" t="s">
        <v>4</v>
      </c>
      <c r="S60" s="93">
        <f>COUNTIF(C60:N60,"×")</f>
        <v>3</v>
      </c>
      <c r="T60" s="88">
        <f>O60*2+Q60*1</f>
        <v>0</v>
      </c>
      <c r="U60" s="10">
        <f>C61+F61+I61+L61</f>
        <v>19</v>
      </c>
      <c r="V60" s="11"/>
      <c r="W60" s="88">
        <f>RANK(X60,$X$54:$X$61)</f>
        <v>4</v>
      </c>
      <c r="X60" s="90">
        <f>T60*100+U60</f>
        <v>19</v>
      </c>
    </row>
    <row r="61" spans="1:24" ht="12.75" customHeight="1">
      <c r="A61" s="101"/>
      <c r="B61" s="103"/>
      <c r="C61" s="12">
        <f>N55</f>
        <v>8</v>
      </c>
      <c r="D61" s="13" t="s">
        <v>5</v>
      </c>
      <c r="E61" s="14">
        <f>L55</f>
        <v>10</v>
      </c>
      <c r="F61" s="12">
        <f>N57</f>
        <v>5</v>
      </c>
      <c r="G61" s="13" t="s">
        <v>5</v>
      </c>
      <c r="H61" s="14">
        <f>L57</f>
        <v>8</v>
      </c>
      <c r="I61" s="12">
        <f>N59</f>
        <v>6</v>
      </c>
      <c r="J61" s="13" t="s">
        <v>5</v>
      </c>
      <c r="K61" s="14">
        <f>L59</f>
        <v>9</v>
      </c>
      <c r="L61" s="96"/>
      <c r="M61" s="96"/>
      <c r="N61" s="97"/>
      <c r="O61" s="99"/>
      <c r="P61" s="92"/>
      <c r="Q61" s="92"/>
      <c r="R61" s="92"/>
      <c r="S61" s="94"/>
      <c r="T61" s="89"/>
      <c r="U61" s="16"/>
      <c r="V61" s="15">
        <f>E61+H61+K61+N61</f>
        <v>27</v>
      </c>
      <c r="W61" s="89"/>
      <c r="X61" s="90"/>
    </row>
    <row r="63" spans="1:24" ht="12.75" customHeight="1">
      <c r="A63" s="6"/>
      <c r="B63" s="7" t="s">
        <v>29</v>
      </c>
      <c r="C63" s="108">
        <f>A64</f>
        <v>25</v>
      </c>
      <c r="D63" s="108"/>
      <c r="E63" s="107"/>
      <c r="F63" s="108">
        <f>A66</f>
        <v>26</v>
      </c>
      <c r="G63" s="108"/>
      <c r="H63" s="107"/>
      <c r="I63" s="106">
        <f>A68</f>
        <v>27</v>
      </c>
      <c r="J63" s="108"/>
      <c r="K63" s="107"/>
      <c r="L63" s="106"/>
      <c r="M63" s="108"/>
      <c r="N63" s="107"/>
      <c r="O63" s="104" t="s">
        <v>0</v>
      </c>
      <c r="P63" s="105"/>
      <c r="Q63" s="105"/>
      <c r="R63" s="105"/>
      <c r="S63" s="77"/>
      <c r="T63" s="8" t="s">
        <v>1</v>
      </c>
      <c r="U63" s="106" t="s">
        <v>2</v>
      </c>
      <c r="V63" s="107"/>
      <c r="W63" s="8" t="s">
        <v>3</v>
      </c>
      <c r="X63" s="34" t="s">
        <v>16</v>
      </c>
    </row>
    <row r="64" spans="1:24" ht="12.75" customHeight="1">
      <c r="A64" s="100">
        <v>25</v>
      </c>
      <c r="B64" s="102" t="s">
        <v>54</v>
      </c>
      <c r="C64" s="96"/>
      <c r="D64" s="96"/>
      <c r="E64" s="97"/>
      <c r="F64" s="95" t="str">
        <f>IF(F65+H65&gt;0,IF(F65&gt;H65,"○",IF(F65&lt;H65,"×","△")),"")</f>
        <v>△</v>
      </c>
      <c r="G64" s="91"/>
      <c r="H64" s="93"/>
      <c r="I64" s="95" t="str">
        <f>IF(I65+K65&gt;0,IF(I65&gt;K65,"○",IF(I65&lt;K65,"×","△")),"")</f>
        <v>○</v>
      </c>
      <c r="J64" s="91"/>
      <c r="K64" s="93"/>
      <c r="L64" s="95" t="str">
        <f>IF(L65+N65&gt;0,IF(L65&gt;N65,"○",IF(L65&lt;N65,"×","△")),"")</f>
        <v>○</v>
      </c>
      <c r="M64" s="91"/>
      <c r="N64" s="93"/>
      <c r="O64" s="98">
        <f>COUNTIF(C64:N64,"○")</f>
        <v>2</v>
      </c>
      <c r="P64" s="91" t="s">
        <v>4</v>
      </c>
      <c r="Q64" s="91">
        <f>COUNTIF(C64:N64,"△")</f>
        <v>1</v>
      </c>
      <c r="R64" s="91" t="s">
        <v>4</v>
      </c>
      <c r="S64" s="93">
        <f>COUNTIF(C64:N64,"×")</f>
        <v>0</v>
      </c>
      <c r="T64" s="88">
        <f>O64*2+Q64*1</f>
        <v>5</v>
      </c>
      <c r="U64" s="10">
        <f>C65+F65+I65+L65</f>
        <v>28</v>
      </c>
      <c r="V64" s="11"/>
      <c r="W64" s="88">
        <f>RANK(X64,$X$64:$X$71)</f>
        <v>1</v>
      </c>
      <c r="X64" s="90">
        <f>T64*100+U64</f>
        <v>528</v>
      </c>
    </row>
    <row r="65" spans="1:24" ht="12.75" customHeight="1">
      <c r="A65" s="101"/>
      <c r="B65" s="103"/>
      <c r="C65" s="96"/>
      <c r="D65" s="96"/>
      <c r="E65" s="97"/>
      <c r="F65" s="12">
        <v>8</v>
      </c>
      <c r="G65" s="13" t="s">
        <v>5</v>
      </c>
      <c r="H65" s="14">
        <v>8</v>
      </c>
      <c r="I65" s="12">
        <v>9</v>
      </c>
      <c r="J65" s="13" t="s">
        <v>5</v>
      </c>
      <c r="K65" s="14">
        <v>6</v>
      </c>
      <c r="L65" s="35">
        <v>11</v>
      </c>
      <c r="M65" s="13" t="s">
        <v>5</v>
      </c>
      <c r="N65" s="14">
        <v>0</v>
      </c>
      <c r="O65" s="99"/>
      <c r="P65" s="92"/>
      <c r="Q65" s="92"/>
      <c r="R65" s="92"/>
      <c r="S65" s="94"/>
      <c r="T65" s="89"/>
      <c r="U65" s="16"/>
      <c r="V65" s="15">
        <f>E65+H65+K65+N65</f>
        <v>14</v>
      </c>
      <c r="W65" s="89"/>
      <c r="X65" s="90"/>
    </row>
    <row r="66" spans="1:24" ht="12.75" customHeight="1">
      <c r="A66" s="100">
        <v>26</v>
      </c>
      <c r="B66" s="102" t="s">
        <v>55</v>
      </c>
      <c r="C66" s="95" t="str">
        <f>IF(C67+E67&gt;0,IF(C67&gt;E67,"○",IF(C67&lt;E67,"×","△")),"")</f>
        <v>△</v>
      </c>
      <c r="D66" s="91"/>
      <c r="E66" s="93"/>
      <c r="F66" s="96"/>
      <c r="G66" s="96"/>
      <c r="H66" s="97"/>
      <c r="I66" s="95" t="str">
        <f>IF(I67+K67&gt;0,IF(I67&gt;K67,"○",IF(I67&lt;K67,"×","△")),"")</f>
        <v>×</v>
      </c>
      <c r="J66" s="91"/>
      <c r="K66" s="93"/>
      <c r="L66" s="95" t="str">
        <f>IF(L67+N67&gt;0,IF(L67&gt;N67,"○",IF(L67&lt;N67,"×","△")),"")</f>
        <v>○</v>
      </c>
      <c r="M66" s="91"/>
      <c r="N66" s="93"/>
      <c r="O66" s="98">
        <f>COUNTIF(C66:N66,"○")</f>
        <v>1</v>
      </c>
      <c r="P66" s="91" t="s">
        <v>4</v>
      </c>
      <c r="Q66" s="91">
        <f>COUNTIF(C66:N66,"△")</f>
        <v>1</v>
      </c>
      <c r="R66" s="91" t="s">
        <v>4</v>
      </c>
      <c r="S66" s="93">
        <f>COUNTIF(C66:N66,"×")</f>
        <v>1</v>
      </c>
      <c r="T66" s="88">
        <f>O66*2+Q66*1</f>
        <v>3</v>
      </c>
      <c r="U66" s="10">
        <f>C67+F67+I67+L67</f>
        <v>22</v>
      </c>
      <c r="V66" s="11"/>
      <c r="W66" s="88">
        <f>RANK(X66,$X$64:$X$71)</f>
        <v>3</v>
      </c>
      <c r="X66" s="90">
        <f>T66*100+U66</f>
        <v>322</v>
      </c>
    </row>
    <row r="67" spans="1:24" ht="12.75" customHeight="1">
      <c r="A67" s="101"/>
      <c r="B67" s="103"/>
      <c r="C67" s="12">
        <f>H65</f>
        <v>8</v>
      </c>
      <c r="D67" s="13" t="s">
        <v>5</v>
      </c>
      <c r="E67" s="14">
        <f>F65</f>
        <v>8</v>
      </c>
      <c r="F67" s="96"/>
      <c r="G67" s="96"/>
      <c r="H67" s="97"/>
      <c r="I67" s="12">
        <v>4</v>
      </c>
      <c r="J67" s="13" t="s">
        <v>5</v>
      </c>
      <c r="K67" s="14">
        <v>10</v>
      </c>
      <c r="L67" s="35">
        <v>10</v>
      </c>
      <c r="M67" s="13" t="s">
        <v>5</v>
      </c>
      <c r="N67" s="14">
        <v>4</v>
      </c>
      <c r="O67" s="99"/>
      <c r="P67" s="92"/>
      <c r="Q67" s="92"/>
      <c r="R67" s="92"/>
      <c r="S67" s="94"/>
      <c r="T67" s="89"/>
      <c r="U67" s="16"/>
      <c r="V67" s="15">
        <f>E67+H67+K67+N67</f>
        <v>22</v>
      </c>
      <c r="W67" s="89"/>
      <c r="X67" s="90"/>
    </row>
    <row r="68" spans="1:24" ht="12.75" customHeight="1">
      <c r="A68" s="100">
        <v>27</v>
      </c>
      <c r="B68" s="102" t="s">
        <v>56</v>
      </c>
      <c r="C68" s="95" t="str">
        <f>IF(C69+E69&gt;0,IF(C69&gt;E69,"○",IF(C69&lt;E69,"×","△")),"")</f>
        <v>×</v>
      </c>
      <c r="D68" s="91"/>
      <c r="E68" s="93"/>
      <c r="F68" s="95" t="str">
        <f>IF(F69+H69&gt;0,IF(F69&gt;H69,"○",IF(F69&lt;H69,"×","△")),"")</f>
        <v>○</v>
      </c>
      <c r="G68" s="91"/>
      <c r="H68" s="93"/>
      <c r="I68" s="96"/>
      <c r="J68" s="96"/>
      <c r="K68" s="97"/>
      <c r="L68" s="95" t="str">
        <f>IF(L69+N69&gt;0,IF(L69&gt;N69,"○",IF(L69&lt;N69,"×","△")),"")</f>
        <v>○</v>
      </c>
      <c r="M68" s="91"/>
      <c r="N68" s="93"/>
      <c r="O68" s="98">
        <f>COUNTIF(C68:N68,"○")</f>
        <v>2</v>
      </c>
      <c r="P68" s="91" t="s">
        <v>4</v>
      </c>
      <c r="Q68" s="91">
        <f>COUNTIF(C68:N68,"△")</f>
        <v>0</v>
      </c>
      <c r="R68" s="91" t="s">
        <v>4</v>
      </c>
      <c r="S68" s="93">
        <f>COUNTIF(C68:N68,"×")</f>
        <v>1</v>
      </c>
      <c r="T68" s="88">
        <f>O68*2+Q68*1</f>
        <v>4</v>
      </c>
      <c r="U68" s="10">
        <f>C69+F69+I69+L69</f>
        <v>25</v>
      </c>
      <c r="V68" s="11"/>
      <c r="W68" s="88">
        <f>RANK(X68,$X$64:$X$71)</f>
        <v>2</v>
      </c>
      <c r="X68" s="90">
        <f>T68*100+U68</f>
        <v>425</v>
      </c>
    </row>
    <row r="69" spans="1:24" ht="12.75" customHeight="1">
      <c r="A69" s="101"/>
      <c r="B69" s="103"/>
      <c r="C69" s="12">
        <f>K65</f>
        <v>6</v>
      </c>
      <c r="D69" s="13" t="s">
        <v>5</v>
      </c>
      <c r="E69" s="14">
        <f>I65</f>
        <v>9</v>
      </c>
      <c r="F69" s="12">
        <f>K67</f>
        <v>10</v>
      </c>
      <c r="G69" s="13" t="s">
        <v>5</v>
      </c>
      <c r="H69" s="14">
        <f>I67</f>
        <v>4</v>
      </c>
      <c r="I69" s="96"/>
      <c r="J69" s="96"/>
      <c r="K69" s="97"/>
      <c r="L69" s="12">
        <v>9</v>
      </c>
      <c r="M69" s="13" t="s">
        <v>5</v>
      </c>
      <c r="N69" s="14">
        <v>5</v>
      </c>
      <c r="O69" s="99"/>
      <c r="P69" s="92"/>
      <c r="Q69" s="92"/>
      <c r="R69" s="92"/>
      <c r="S69" s="94"/>
      <c r="T69" s="89"/>
      <c r="U69" s="16"/>
      <c r="V69" s="15">
        <f>E69+H69+K69+N69</f>
        <v>18</v>
      </c>
      <c r="W69" s="89"/>
      <c r="X69" s="90"/>
    </row>
    <row r="70" spans="1:24" ht="12.75" customHeight="1">
      <c r="A70" s="100">
        <v>28</v>
      </c>
      <c r="B70" s="102" t="s">
        <v>57</v>
      </c>
      <c r="C70" s="95" t="str">
        <f>IF(C71+E71&gt;0,IF(C71&gt;E71,"○",IF(C71&lt;E71,"×","△")),"")</f>
        <v>×</v>
      </c>
      <c r="D70" s="91"/>
      <c r="E70" s="93"/>
      <c r="F70" s="95" t="str">
        <f>IF(F71+H71&gt;0,IF(F71&gt;H71,"○",IF(F71&lt;H71,"×","△")),"")</f>
        <v>×</v>
      </c>
      <c r="G70" s="91"/>
      <c r="H70" s="93"/>
      <c r="I70" s="95" t="str">
        <f>IF(I71+K71&gt;0,IF(I71&gt;K71,"○",IF(I71&lt;K71,"×","△")),"")</f>
        <v>×</v>
      </c>
      <c r="J70" s="91"/>
      <c r="K70" s="93"/>
      <c r="L70" s="96"/>
      <c r="M70" s="96"/>
      <c r="N70" s="97"/>
      <c r="O70" s="98">
        <f>COUNTIF(C70:N70,"○")</f>
        <v>0</v>
      </c>
      <c r="P70" s="91" t="s">
        <v>4</v>
      </c>
      <c r="Q70" s="91">
        <f>COUNTIF(C70:N70,"△")</f>
        <v>0</v>
      </c>
      <c r="R70" s="91" t="s">
        <v>4</v>
      </c>
      <c r="S70" s="93">
        <f>COUNTIF(C70:N70,"×")</f>
        <v>3</v>
      </c>
      <c r="T70" s="88">
        <f>O70*2+Q70*1</f>
        <v>0</v>
      </c>
      <c r="U70" s="10">
        <f>C71+F71+I71+L71</f>
        <v>9</v>
      </c>
      <c r="V70" s="11"/>
      <c r="W70" s="88">
        <f>RANK(X70,$X$64:$X$71)</f>
        <v>4</v>
      </c>
      <c r="X70" s="90">
        <f>T70*100+U70</f>
        <v>9</v>
      </c>
    </row>
    <row r="71" spans="1:24" ht="12.75" customHeight="1">
      <c r="A71" s="101"/>
      <c r="B71" s="103"/>
      <c r="C71" s="12">
        <f>N65</f>
        <v>0</v>
      </c>
      <c r="D71" s="13" t="s">
        <v>5</v>
      </c>
      <c r="E71" s="14">
        <f>L65</f>
        <v>11</v>
      </c>
      <c r="F71" s="12">
        <f>N67</f>
        <v>4</v>
      </c>
      <c r="G71" s="13" t="s">
        <v>5</v>
      </c>
      <c r="H71" s="14">
        <f>L67</f>
        <v>10</v>
      </c>
      <c r="I71" s="12">
        <f>N69</f>
        <v>5</v>
      </c>
      <c r="J71" s="13" t="s">
        <v>5</v>
      </c>
      <c r="K71" s="14">
        <f>L69</f>
        <v>9</v>
      </c>
      <c r="L71" s="96"/>
      <c r="M71" s="96"/>
      <c r="N71" s="97"/>
      <c r="O71" s="99"/>
      <c r="P71" s="92"/>
      <c r="Q71" s="92"/>
      <c r="R71" s="92"/>
      <c r="S71" s="94"/>
      <c r="T71" s="89"/>
      <c r="U71" s="16"/>
      <c r="V71" s="15">
        <f>E71+H71+K71+N71</f>
        <v>30</v>
      </c>
      <c r="W71" s="89"/>
      <c r="X71" s="90"/>
    </row>
    <row r="73" spans="1:24" ht="12.75" customHeight="1">
      <c r="A73" s="6"/>
      <c r="B73" s="7" t="s">
        <v>17</v>
      </c>
      <c r="C73" s="108">
        <f>A74</f>
        <v>29</v>
      </c>
      <c r="D73" s="108"/>
      <c r="E73" s="107"/>
      <c r="F73" s="108">
        <f>A76</f>
        <v>30</v>
      </c>
      <c r="G73" s="108"/>
      <c r="H73" s="107"/>
      <c r="I73" s="106">
        <f>A78</f>
        <v>31</v>
      </c>
      <c r="J73" s="108"/>
      <c r="K73" s="107"/>
      <c r="L73" s="106"/>
      <c r="M73" s="108"/>
      <c r="N73" s="107"/>
      <c r="O73" s="104" t="s">
        <v>0</v>
      </c>
      <c r="P73" s="105"/>
      <c r="Q73" s="105"/>
      <c r="R73" s="105"/>
      <c r="S73" s="77"/>
      <c r="T73" s="8" t="s">
        <v>1</v>
      </c>
      <c r="U73" s="106" t="s">
        <v>2</v>
      </c>
      <c r="V73" s="107"/>
      <c r="W73" s="8" t="s">
        <v>3</v>
      </c>
      <c r="X73" s="34" t="s">
        <v>16</v>
      </c>
    </row>
    <row r="74" spans="1:24" ht="12.75" customHeight="1">
      <c r="A74" s="100">
        <v>29</v>
      </c>
      <c r="B74" s="102" t="s">
        <v>58</v>
      </c>
      <c r="C74" s="96"/>
      <c r="D74" s="96"/>
      <c r="E74" s="97"/>
      <c r="F74" s="95" t="str">
        <f>IF(F75+H75&gt;0,IF(F75&gt;H75,"○",IF(F75&lt;H75,"×","△")),"")</f>
        <v>○</v>
      </c>
      <c r="G74" s="91"/>
      <c r="H74" s="93"/>
      <c r="I74" s="95" t="str">
        <f>IF(I75+K75&gt;0,IF(I75&gt;K75,"○",IF(I75&lt;K75,"×","△")),"")</f>
        <v>○</v>
      </c>
      <c r="J74" s="91"/>
      <c r="K74" s="93"/>
      <c r="L74" s="95" t="str">
        <f>IF(L75+N75&gt;0,IF(L75&gt;N75,"○",IF(L75&lt;N75,"×","△")),"")</f>
        <v>○</v>
      </c>
      <c r="M74" s="91"/>
      <c r="N74" s="93"/>
      <c r="O74" s="98">
        <f>COUNTIF(C74:N74,"○")</f>
        <v>3</v>
      </c>
      <c r="P74" s="91" t="s">
        <v>4</v>
      </c>
      <c r="Q74" s="91">
        <f>COUNTIF(C74:N74,"△")</f>
        <v>0</v>
      </c>
      <c r="R74" s="91" t="s">
        <v>4</v>
      </c>
      <c r="S74" s="93">
        <f>COUNTIF(C74:N74,"×")</f>
        <v>0</v>
      </c>
      <c r="T74" s="88">
        <f>O74*2+Q74*1</f>
        <v>6</v>
      </c>
      <c r="U74" s="10">
        <f>C75+F75+I75+L75</f>
        <v>31</v>
      </c>
      <c r="V74" s="11"/>
      <c r="W74" s="88">
        <f>RANK(X74,$X$74:$X$81)</f>
        <v>1</v>
      </c>
      <c r="X74" s="90">
        <f>T74*100+U74</f>
        <v>631</v>
      </c>
    </row>
    <row r="75" spans="1:24" ht="12.75" customHeight="1">
      <c r="A75" s="101"/>
      <c r="B75" s="103"/>
      <c r="C75" s="96"/>
      <c r="D75" s="96"/>
      <c r="E75" s="97"/>
      <c r="F75" s="12">
        <v>11</v>
      </c>
      <c r="G75" s="13" t="s">
        <v>5</v>
      </c>
      <c r="H75" s="14">
        <v>0</v>
      </c>
      <c r="I75" s="12">
        <v>10</v>
      </c>
      <c r="J75" s="13" t="s">
        <v>5</v>
      </c>
      <c r="K75" s="14">
        <v>0</v>
      </c>
      <c r="L75" s="35">
        <v>10</v>
      </c>
      <c r="M75" s="13" t="s">
        <v>5</v>
      </c>
      <c r="N75" s="14">
        <v>0</v>
      </c>
      <c r="O75" s="99"/>
      <c r="P75" s="92"/>
      <c r="Q75" s="92"/>
      <c r="R75" s="92"/>
      <c r="S75" s="94"/>
      <c r="T75" s="89"/>
      <c r="U75" s="16"/>
      <c r="V75" s="15">
        <f>E75+H75+K75+N75</f>
        <v>0</v>
      </c>
      <c r="W75" s="89"/>
      <c r="X75" s="90"/>
    </row>
    <row r="76" spans="1:24" ht="12.75" customHeight="1">
      <c r="A76" s="100">
        <v>30</v>
      </c>
      <c r="B76" s="102" t="s">
        <v>59</v>
      </c>
      <c r="C76" s="95" t="str">
        <f>IF(C77+E77&gt;0,IF(C77&gt;E77,"○",IF(C77&lt;E77,"×","△")),"")</f>
        <v>×</v>
      </c>
      <c r="D76" s="91"/>
      <c r="E76" s="93"/>
      <c r="F76" s="96"/>
      <c r="G76" s="96"/>
      <c r="H76" s="97"/>
      <c r="I76" s="95" t="str">
        <f>IF(I77+K77&gt;0,IF(I77&gt;K77,"○",IF(I77&lt;K77,"×","△")),"")</f>
        <v>×</v>
      </c>
      <c r="J76" s="91"/>
      <c r="K76" s="93"/>
      <c r="L76" s="95" t="str">
        <f>IF(L77+N77&gt;0,IF(L77&gt;N77,"○",IF(L77&lt;N77,"×","△")),"")</f>
        <v>×</v>
      </c>
      <c r="M76" s="91"/>
      <c r="N76" s="93"/>
      <c r="O76" s="98">
        <f>COUNTIF(C76:N76,"○")</f>
        <v>0</v>
      </c>
      <c r="P76" s="91" t="s">
        <v>4</v>
      </c>
      <c r="Q76" s="91">
        <f>COUNTIF(C76:N76,"△")</f>
        <v>0</v>
      </c>
      <c r="R76" s="91" t="s">
        <v>4</v>
      </c>
      <c r="S76" s="93">
        <f>COUNTIF(C76:N76,"×")</f>
        <v>3</v>
      </c>
      <c r="T76" s="88">
        <f>O76*2+Q76*1</f>
        <v>0</v>
      </c>
      <c r="U76" s="10">
        <f>C77+F77+I77+L77</f>
        <v>8</v>
      </c>
      <c r="V76" s="11"/>
      <c r="W76" s="88">
        <f>RANK(X76,$X$74:$X$81)</f>
        <v>4</v>
      </c>
      <c r="X76" s="90">
        <f>T76*100+U76</f>
        <v>8</v>
      </c>
    </row>
    <row r="77" spans="1:24" ht="12.75" customHeight="1">
      <c r="A77" s="101"/>
      <c r="B77" s="103"/>
      <c r="C77" s="12">
        <f>H75</f>
        <v>0</v>
      </c>
      <c r="D77" s="13" t="s">
        <v>5</v>
      </c>
      <c r="E77" s="14">
        <f>F75</f>
        <v>11</v>
      </c>
      <c r="F77" s="96"/>
      <c r="G77" s="96"/>
      <c r="H77" s="97"/>
      <c r="I77" s="12">
        <v>6</v>
      </c>
      <c r="J77" s="13" t="s">
        <v>5</v>
      </c>
      <c r="K77" s="14">
        <v>8</v>
      </c>
      <c r="L77" s="35">
        <v>2</v>
      </c>
      <c r="M77" s="13" t="s">
        <v>5</v>
      </c>
      <c r="N77" s="14">
        <v>9</v>
      </c>
      <c r="O77" s="99"/>
      <c r="P77" s="92"/>
      <c r="Q77" s="92"/>
      <c r="R77" s="92"/>
      <c r="S77" s="94"/>
      <c r="T77" s="89"/>
      <c r="U77" s="16"/>
      <c r="V77" s="15">
        <f>E77+H77+K77+N77</f>
        <v>28</v>
      </c>
      <c r="W77" s="89"/>
      <c r="X77" s="90"/>
    </row>
    <row r="78" spans="1:24" ht="12.75" customHeight="1">
      <c r="A78" s="100">
        <v>31</v>
      </c>
      <c r="B78" s="102" t="s">
        <v>60</v>
      </c>
      <c r="C78" s="95" t="str">
        <f>IF(C79+E79&gt;0,IF(C79&gt;E79,"○",IF(C79&lt;E79,"×","△")),"")</f>
        <v>×</v>
      </c>
      <c r="D78" s="91"/>
      <c r="E78" s="93"/>
      <c r="F78" s="95" t="str">
        <f>IF(F79+H79&gt;0,IF(F79&gt;H79,"○",IF(F79&lt;H79,"×","△")),"")</f>
        <v>○</v>
      </c>
      <c r="G78" s="91"/>
      <c r="H78" s="93"/>
      <c r="I78" s="96"/>
      <c r="J78" s="96"/>
      <c r="K78" s="97"/>
      <c r="L78" s="95" t="str">
        <f>IF(L79+N79&gt;0,IF(L79&gt;N79,"○",IF(L79&lt;N79,"×","△")),"")</f>
        <v>×</v>
      </c>
      <c r="M78" s="91"/>
      <c r="N78" s="93"/>
      <c r="O78" s="98">
        <f>COUNTIF(C78:N78,"○")</f>
        <v>1</v>
      </c>
      <c r="P78" s="91" t="s">
        <v>4</v>
      </c>
      <c r="Q78" s="91">
        <f>COUNTIF(C78:N78,"△")</f>
        <v>0</v>
      </c>
      <c r="R78" s="91" t="s">
        <v>4</v>
      </c>
      <c r="S78" s="93">
        <f>COUNTIF(C78:N78,"×")</f>
        <v>2</v>
      </c>
      <c r="T78" s="88">
        <f>O78*2+Q78*1</f>
        <v>2</v>
      </c>
      <c r="U78" s="10">
        <f>C79+F79+I79+L79</f>
        <v>12</v>
      </c>
      <c r="V78" s="11"/>
      <c r="W78" s="88">
        <f>RANK(X78,$X$74:$X$81)</f>
        <v>3</v>
      </c>
      <c r="X78" s="90">
        <f>T78*100+U78</f>
        <v>212</v>
      </c>
    </row>
    <row r="79" spans="1:24" ht="12.75" customHeight="1">
      <c r="A79" s="101"/>
      <c r="B79" s="103"/>
      <c r="C79" s="12">
        <f>K75</f>
        <v>0</v>
      </c>
      <c r="D79" s="13" t="s">
        <v>5</v>
      </c>
      <c r="E79" s="14">
        <f>I75</f>
        <v>10</v>
      </c>
      <c r="F79" s="12">
        <f>K77</f>
        <v>8</v>
      </c>
      <c r="G79" s="13" t="s">
        <v>5</v>
      </c>
      <c r="H79" s="14">
        <f>I77</f>
        <v>6</v>
      </c>
      <c r="I79" s="96"/>
      <c r="J79" s="96"/>
      <c r="K79" s="97"/>
      <c r="L79" s="12">
        <v>4</v>
      </c>
      <c r="M79" s="13" t="s">
        <v>5</v>
      </c>
      <c r="N79" s="14">
        <v>8</v>
      </c>
      <c r="O79" s="99"/>
      <c r="P79" s="92"/>
      <c r="Q79" s="92"/>
      <c r="R79" s="92"/>
      <c r="S79" s="94"/>
      <c r="T79" s="89"/>
      <c r="U79" s="16"/>
      <c r="V79" s="15">
        <f>E79+H79+K79+N79</f>
        <v>24</v>
      </c>
      <c r="W79" s="89"/>
      <c r="X79" s="90"/>
    </row>
    <row r="80" spans="1:24" ht="12.75" customHeight="1">
      <c r="A80" s="100">
        <v>32</v>
      </c>
      <c r="B80" s="102" t="s">
        <v>61</v>
      </c>
      <c r="C80" s="95" t="str">
        <f>IF(C81+E81&gt;0,IF(C81&gt;E81,"○",IF(C81&lt;E81,"×","△")),"")</f>
        <v>×</v>
      </c>
      <c r="D80" s="91"/>
      <c r="E80" s="93"/>
      <c r="F80" s="95" t="str">
        <f>IF(F81+H81&gt;0,IF(F81&gt;H81,"○",IF(F81&lt;H81,"×","△")),"")</f>
        <v>○</v>
      </c>
      <c r="G80" s="91"/>
      <c r="H80" s="93"/>
      <c r="I80" s="95" t="str">
        <f>IF(I81+K81&gt;0,IF(I81&gt;K81,"○",IF(I81&lt;K81,"×","△")),"")</f>
        <v>○</v>
      </c>
      <c r="J80" s="91"/>
      <c r="K80" s="93"/>
      <c r="L80" s="96"/>
      <c r="M80" s="96"/>
      <c r="N80" s="97"/>
      <c r="O80" s="98">
        <f>COUNTIF(C80:N80,"○")</f>
        <v>2</v>
      </c>
      <c r="P80" s="91" t="s">
        <v>4</v>
      </c>
      <c r="Q80" s="91">
        <f>COUNTIF(C80:N80,"△")</f>
        <v>0</v>
      </c>
      <c r="R80" s="91" t="s">
        <v>4</v>
      </c>
      <c r="S80" s="93">
        <f>COUNTIF(C80:N80,"×")</f>
        <v>1</v>
      </c>
      <c r="T80" s="88">
        <f>O80*2+Q80*1</f>
        <v>4</v>
      </c>
      <c r="U80" s="10">
        <f>C81+F81+I81+L81</f>
        <v>17</v>
      </c>
      <c r="V80" s="11"/>
      <c r="W80" s="88">
        <f>RANK(X80,$X$74:$X$81)</f>
        <v>2</v>
      </c>
      <c r="X80" s="90">
        <f>T80*100+U80</f>
        <v>417</v>
      </c>
    </row>
    <row r="81" spans="1:24" ht="12.75" customHeight="1">
      <c r="A81" s="101"/>
      <c r="B81" s="103"/>
      <c r="C81" s="12">
        <f>N75</f>
        <v>0</v>
      </c>
      <c r="D81" s="13" t="s">
        <v>5</v>
      </c>
      <c r="E81" s="14">
        <f>L75</f>
        <v>10</v>
      </c>
      <c r="F81" s="12">
        <f>N77</f>
        <v>9</v>
      </c>
      <c r="G81" s="13" t="s">
        <v>5</v>
      </c>
      <c r="H81" s="14">
        <f>L77</f>
        <v>2</v>
      </c>
      <c r="I81" s="12">
        <f>N79</f>
        <v>8</v>
      </c>
      <c r="J81" s="13" t="s">
        <v>5</v>
      </c>
      <c r="K81" s="14">
        <f>L79</f>
        <v>4</v>
      </c>
      <c r="L81" s="96"/>
      <c r="M81" s="96"/>
      <c r="N81" s="97"/>
      <c r="O81" s="99"/>
      <c r="P81" s="92"/>
      <c r="Q81" s="92"/>
      <c r="R81" s="92"/>
      <c r="S81" s="94"/>
      <c r="T81" s="89"/>
      <c r="U81" s="16"/>
      <c r="V81" s="15">
        <f>E81+H81+K81+N81</f>
        <v>16</v>
      </c>
      <c r="W81" s="89"/>
      <c r="X81" s="90"/>
    </row>
  </sheetData>
  <mergeCells count="496">
    <mergeCell ref="W28:W29"/>
    <mergeCell ref="I24:K24"/>
    <mergeCell ref="O24:O25"/>
    <mergeCell ref="P24:P25"/>
    <mergeCell ref="Q24:Q25"/>
    <mergeCell ref="I20:K20"/>
    <mergeCell ref="L20:N21"/>
    <mergeCell ref="C18:E18"/>
    <mergeCell ref="F18:H18"/>
    <mergeCell ref="I18:K19"/>
    <mergeCell ref="W18:W19"/>
    <mergeCell ref="P18:P19"/>
    <mergeCell ref="Q18:Q19"/>
    <mergeCell ref="L18:N18"/>
    <mergeCell ref="O18:O19"/>
    <mergeCell ref="I14:K14"/>
    <mergeCell ref="R18:R19"/>
    <mergeCell ref="S18:S19"/>
    <mergeCell ref="T18:T19"/>
    <mergeCell ref="I16:K16"/>
    <mergeCell ref="S16:S17"/>
    <mergeCell ref="T16:T17"/>
    <mergeCell ref="O14:O15"/>
    <mergeCell ref="P14:P15"/>
    <mergeCell ref="I10:K10"/>
    <mergeCell ref="L10:N11"/>
    <mergeCell ref="A10:A11"/>
    <mergeCell ref="B10:B11"/>
    <mergeCell ref="C10:E10"/>
    <mergeCell ref="F10:H10"/>
    <mergeCell ref="O8:O9"/>
    <mergeCell ref="P8:P9"/>
    <mergeCell ref="Q8:Q9"/>
    <mergeCell ref="I8:K9"/>
    <mergeCell ref="L8:N8"/>
    <mergeCell ref="A8:A9"/>
    <mergeCell ref="B8:B9"/>
    <mergeCell ref="C8:E8"/>
    <mergeCell ref="F8:H8"/>
    <mergeCell ref="Q6:Q7"/>
    <mergeCell ref="R6:R7"/>
    <mergeCell ref="S6:S7"/>
    <mergeCell ref="T6:T7"/>
    <mergeCell ref="O6:O7"/>
    <mergeCell ref="P6:P7"/>
    <mergeCell ref="A6:A7"/>
    <mergeCell ref="B6:B7"/>
    <mergeCell ref="C6:E6"/>
    <mergeCell ref="F6:H7"/>
    <mergeCell ref="I6:K6"/>
    <mergeCell ref="L6:N6"/>
    <mergeCell ref="A4:A5"/>
    <mergeCell ref="B4:B5"/>
    <mergeCell ref="C4:E5"/>
    <mergeCell ref="O4:O5"/>
    <mergeCell ref="P4:P5"/>
    <mergeCell ref="Q4:Q5"/>
    <mergeCell ref="R4:R5"/>
    <mergeCell ref="S4:S5"/>
    <mergeCell ref="T4:T5"/>
    <mergeCell ref="O3:S3"/>
    <mergeCell ref="U3:V3"/>
    <mergeCell ref="C3:E3"/>
    <mergeCell ref="F3:H3"/>
    <mergeCell ref="I3:K3"/>
    <mergeCell ref="L3:N3"/>
    <mergeCell ref="F4:H4"/>
    <mergeCell ref="L4:N4"/>
    <mergeCell ref="I4:K4"/>
    <mergeCell ref="W20:W21"/>
    <mergeCell ref="R24:R25"/>
    <mergeCell ref="S24:S25"/>
    <mergeCell ref="T24:T25"/>
    <mergeCell ref="W24:W25"/>
    <mergeCell ref="P20:P21"/>
    <mergeCell ref="R20:R21"/>
    <mergeCell ref="S20:S21"/>
    <mergeCell ref="T20:T21"/>
    <mergeCell ref="W26:W27"/>
    <mergeCell ref="Q20:Q21"/>
    <mergeCell ref="X28:X29"/>
    <mergeCell ref="A28:A29"/>
    <mergeCell ref="B28:B29"/>
    <mergeCell ref="C28:E28"/>
    <mergeCell ref="F28:H28"/>
    <mergeCell ref="Q28:Q29"/>
    <mergeCell ref="R28:R29"/>
    <mergeCell ref="O20:O21"/>
    <mergeCell ref="X18:X19"/>
    <mergeCell ref="X24:X25"/>
    <mergeCell ref="X20:X21"/>
    <mergeCell ref="A26:A27"/>
    <mergeCell ref="B26:B27"/>
    <mergeCell ref="C26:E26"/>
    <mergeCell ref="Q26:Q27"/>
    <mergeCell ref="X26:X27"/>
    <mergeCell ref="R26:R27"/>
    <mergeCell ref="S26:S27"/>
    <mergeCell ref="A24:A25"/>
    <mergeCell ref="B24:B25"/>
    <mergeCell ref="L24:N24"/>
    <mergeCell ref="C24:E25"/>
    <mergeCell ref="X14:X15"/>
    <mergeCell ref="W16:W17"/>
    <mergeCell ref="X16:X17"/>
    <mergeCell ref="O16:O17"/>
    <mergeCell ref="P16:P17"/>
    <mergeCell ref="Q16:Q17"/>
    <mergeCell ref="R16:R17"/>
    <mergeCell ref="W10:W11"/>
    <mergeCell ref="O10:O11"/>
    <mergeCell ref="P10:P11"/>
    <mergeCell ref="Q14:Q15"/>
    <mergeCell ref="R14:R15"/>
    <mergeCell ref="S14:S15"/>
    <mergeCell ref="T14:T15"/>
    <mergeCell ref="W14:W15"/>
    <mergeCell ref="O13:S13"/>
    <mergeCell ref="U13:V13"/>
    <mergeCell ref="Q10:Q11"/>
    <mergeCell ref="T8:T9"/>
    <mergeCell ref="W8:W9"/>
    <mergeCell ref="X8:X9"/>
    <mergeCell ref="R8:R9"/>
    <mergeCell ref="S8:S9"/>
    <mergeCell ref="X10:X11"/>
    <mergeCell ref="R10:R11"/>
    <mergeCell ref="S10:S11"/>
    <mergeCell ref="T10:T11"/>
    <mergeCell ref="W4:W5"/>
    <mergeCell ref="X4:X5"/>
    <mergeCell ref="X6:X7"/>
    <mergeCell ref="W6:W7"/>
    <mergeCell ref="L13:N13"/>
    <mergeCell ref="A16:A17"/>
    <mergeCell ref="B16:B17"/>
    <mergeCell ref="C16:E16"/>
    <mergeCell ref="L14:N14"/>
    <mergeCell ref="L16:N16"/>
    <mergeCell ref="I13:K13"/>
    <mergeCell ref="A14:A15"/>
    <mergeCell ref="B14:B15"/>
    <mergeCell ref="F14:H14"/>
    <mergeCell ref="C20:E20"/>
    <mergeCell ref="F20:H20"/>
    <mergeCell ref="F13:H13"/>
    <mergeCell ref="C13:E13"/>
    <mergeCell ref="C14:E15"/>
    <mergeCell ref="F16:H17"/>
    <mergeCell ref="A18:A19"/>
    <mergeCell ref="B18:B19"/>
    <mergeCell ref="A20:A21"/>
    <mergeCell ref="B20:B21"/>
    <mergeCell ref="L26:N26"/>
    <mergeCell ref="F24:H24"/>
    <mergeCell ref="F26:H27"/>
    <mergeCell ref="I26:K26"/>
    <mergeCell ref="O23:S23"/>
    <mergeCell ref="U23:V23"/>
    <mergeCell ref="S28:S29"/>
    <mergeCell ref="T28:T29"/>
    <mergeCell ref="O26:O27"/>
    <mergeCell ref="P26:P27"/>
    <mergeCell ref="O28:O29"/>
    <mergeCell ref="P28:P29"/>
    <mergeCell ref="T26:T27"/>
    <mergeCell ref="C23:E23"/>
    <mergeCell ref="F23:H23"/>
    <mergeCell ref="I23:K23"/>
    <mergeCell ref="L23:N23"/>
    <mergeCell ref="L28:N28"/>
    <mergeCell ref="A30:A31"/>
    <mergeCell ref="B30:B31"/>
    <mergeCell ref="C30:E30"/>
    <mergeCell ref="F30:H30"/>
    <mergeCell ref="I30:K30"/>
    <mergeCell ref="L30:N31"/>
    <mergeCell ref="I28:K29"/>
    <mergeCell ref="W30:W31"/>
    <mergeCell ref="X30:X31"/>
    <mergeCell ref="O30:O31"/>
    <mergeCell ref="P30:P31"/>
    <mergeCell ref="Q30:Q31"/>
    <mergeCell ref="R30:R31"/>
    <mergeCell ref="O33:S33"/>
    <mergeCell ref="U33:V33"/>
    <mergeCell ref="S30:S31"/>
    <mergeCell ref="T30:T31"/>
    <mergeCell ref="C33:E33"/>
    <mergeCell ref="F33:H33"/>
    <mergeCell ref="I33:K33"/>
    <mergeCell ref="L33:N33"/>
    <mergeCell ref="A34:A35"/>
    <mergeCell ref="B34:B35"/>
    <mergeCell ref="C34:E35"/>
    <mergeCell ref="F34:H34"/>
    <mergeCell ref="I34:K34"/>
    <mergeCell ref="L34:N34"/>
    <mergeCell ref="O34:O35"/>
    <mergeCell ref="P34:P35"/>
    <mergeCell ref="W34:W35"/>
    <mergeCell ref="X34:X35"/>
    <mergeCell ref="Q34:Q35"/>
    <mergeCell ref="R34:R35"/>
    <mergeCell ref="S34:S35"/>
    <mergeCell ref="T34:T35"/>
    <mergeCell ref="A36:A37"/>
    <mergeCell ref="B36:B37"/>
    <mergeCell ref="C36:E36"/>
    <mergeCell ref="F36:H37"/>
    <mergeCell ref="I36:K36"/>
    <mergeCell ref="L36:N36"/>
    <mergeCell ref="O36:O37"/>
    <mergeCell ref="P36:P37"/>
    <mergeCell ref="W36:W37"/>
    <mergeCell ref="X36:X37"/>
    <mergeCell ref="Q36:Q37"/>
    <mergeCell ref="R36:R37"/>
    <mergeCell ref="S36:S37"/>
    <mergeCell ref="T36:T37"/>
    <mergeCell ref="A38:A39"/>
    <mergeCell ref="B38:B39"/>
    <mergeCell ref="C38:E38"/>
    <mergeCell ref="F38:H38"/>
    <mergeCell ref="I38:K39"/>
    <mergeCell ref="L38:N38"/>
    <mergeCell ref="O38:O39"/>
    <mergeCell ref="P38:P39"/>
    <mergeCell ref="W38:W39"/>
    <mergeCell ref="X38:X39"/>
    <mergeCell ref="Q38:Q39"/>
    <mergeCell ref="R38:R39"/>
    <mergeCell ref="S38:S39"/>
    <mergeCell ref="T38:T39"/>
    <mergeCell ref="A40:A41"/>
    <mergeCell ref="B40:B41"/>
    <mergeCell ref="C40:E40"/>
    <mergeCell ref="F40:H40"/>
    <mergeCell ref="I40:K40"/>
    <mergeCell ref="L40:N41"/>
    <mergeCell ref="O40:O41"/>
    <mergeCell ref="P40:P41"/>
    <mergeCell ref="W40:W41"/>
    <mergeCell ref="X40:X41"/>
    <mergeCell ref="Q40:Q41"/>
    <mergeCell ref="R40:R41"/>
    <mergeCell ref="S40:S41"/>
    <mergeCell ref="T40:T41"/>
    <mergeCell ref="C43:E43"/>
    <mergeCell ref="F43:H43"/>
    <mergeCell ref="I43:K43"/>
    <mergeCell ref="L43:N43"/>
    <mergeCell ref="O43:S43"/>
    <mergeCell ref="U43:V43"/>
    <mergeCell ref="A44:A45"/>
    <mergeCell ref="B44:B45"/>
    <mergeCell ref="C44:E45"/>
    <mergeCell ref="F44:H44"/>
    <mergeCell ref="I44:K44"/>
    <mergeCell ref="L44:N44"/>
    <mergeCell ref="O44:O45"/>
    <mergeCell ref="P44:P45"/>
    <mergeCell ref="W44:W45"/>
    <mergeCell ref="X44:X45"/>
    <mergeCell ref="Q44:Q45"/>
    <mergeCell ref="R44:R45"/>
    <mergeCell ref="S44:S45"/>
    <mergeCell ref="T44:T45"/>
    <mergeCell ref="A46:A47"/>
    <mergeCell ref="B46:B47"/>
    <mergeCell ref="C46:E46"/>
    <mergeCell ref="F46:H47"/>
    <mergeCell ref="I46:K46"/>
    <mergeCell ref="L46:N46"/>
    <mergeCell ref="O46:O47"/>
    <mergeCell ref="P46:P47"/>
    <mergeCell ref="W46:W47"/>
    <mergeCell ref="X46:X47"/>
    <mergeCell ref="Q46:Q47"/>
    <mergeCell ref="R46:R47"/>
    <mergeCell ref="S46:S47"/>
    <mergeCell ref="T46:T47"/>
    <mergeCell ref="A48:A49"/>
    <mergeCell ref="B48:B49"/>
    <mergeCell ref="C48:E48"/>
    <mergeCell ref="F48:H48"/>
    <mergeCell ref="I48:K49"/>
    <mergeCell ref="L48:N48"/>
    <mergeCell ref="O48:O49"/>
    <mergeCell ref="P48:P49"/>
    <mergeCell ref="W48:W49"/>
    <mergeCell ref="X48:X49"/>
    <mergeCell ref="Q48:Q49"/>
    <mergeCell ref="R48:R49"/>
    <mergeCell ref="S48:S49"/>
    <mergeCell ref="T48:T49"/>
    <mergeCell ref="A50:A51"/>
    <mergeCell ref="B50:B51"/>
    <mergeCell ref="C50:E50"/>
    <mergeCell ref="F50:H50"/>
    <mergeCell ref="I50:K50"/>
    <mergeCell ref="L50:N51"/>
    <mergeCell ref="O50:O51"/>
    <mergeCell ref="P50:P51"/>
    <mergeCell ref="W50:W51"/>
    <mergeCell ref="X50:X51"/>
    <mergeCell ref="Q50:Q51"/>
    <mergeCell ref="R50:R51"/>
    <mergeCell ref="S50:S51"/>
    <mergeCell ref="T50:T51"/>
    <mergeCell ref="C53:E53"/>
    <mergeCell ref="F53:H53"/>
    <mergeCell ref="I53:K53"/>
    <mergeCell ref="L53:N53"/>
    <mergeCell ref="O53:S53"/>
    <mergeCell ref="U53:V53"/>
    <mergeCell ref="A54:A55"/>
    <mergeCell ref="B54:B55"/>
    <mergeCell ref="C54:E55"/>
    <mergeCell ref="F54:H54"/>
    <mergeCell ref="I54:K54"/>
    <mergeCell ref="L54:N54"/>
    <mergeCell ref="O54:O55"/>
    <mergeCell ref="P54:P55"/>
    <mergeCell ref="W54:W55"/>
    <mergeCell ref="X54:X55"/>
    <mergeCell ref="Q54:Q55"/>
    <mergeCell ref="R54:R55"/>
    <mergeCell ref="S54:S55"/>
    <mergeCell ref="T54:T55"/>
    <mergeCell ref="A56:A57"/>
    <mergeCell ref="B56:B57"/>
    <mergeCell ref="C56:E56"/>
    <mergeCell ref="F56:H57"/>
    <mergeCell ref="I56:K56"/>
    <mergeCell ref="L56:N56"/>
    <mergeCell ref="O56:O57"/>
    <mergeCell ref="P56:P57"/>
    <mergeCell ref="W56:W57"/>
    <mergeCell ref="X56:X57"/>
    <mergeCell ref="Q56:Q57"/>
    <mergeCell ref="R56:R57"/>
    <mergeCell ref="S56:S57"/>
    <mergeCell ref="T56:T57"/>
    <mergeCell ref="A58:A59"/>
    <mergeCell ref="B58:B59"/>
    <mergeCell ref="C58:E58"/>
    <mergeCell ref="F58:H58"/>
    <mergeCell ref="I58:K59"/>
    <mergeCell ref="L58:N58"/>
    <mergeCell ref="O58:O59"/>
    <mergeCell ref="P58:P59"/>
    <mergeCell ref="W58:W59"/>
    <mergeCell ref="X58:X59"/>
    <mergeCell ref="Q58:Q59"/>
    <mergeCell ref="R58:R59"/>
    <mergeCell ref="S58:S59"/>
    <mergeCell ref="T58:T59"/>
    <mergeCell ref="A60:A61"/>
    <mergeCell ref="B60:B61"/>
    <mergeCell ref="C60:E60"/>
    <mergeCell ref="F60:H60"/>
    <mergeCell ref="I60:K60"/>
    <mergeCell ref="L60:N61"/>
    <mergeCell ref="O60:O61"/>
    <mergeCell ref="P60:P61"/>
    <mergeCell ref="W60:W61"/>
    <mergeCell ref="X60:X61"/>
    <mergeCell ref="Q60:Q61"/>
    <mergeCell ref="R60:R61"/>
    <mergeCell ref="S60:S61"/>
    <mergeCell ref="T60:T61"/>
    <mergeCell ref="C63:E63"/>
    <mergeCell ref="F63:H63"/>
    <mergeCell ref="I63:K63"/>
    <mergeCell ref="L63:N63"/>
    <mergeCell ref="O63:S63"/>
    <mergeCell ref="U63:V63"/>
    <mergeCell ref="A64:A65"/>
    <mergeCell ref="B64:B65"/>
    <mergeCell ref="C64:E65"/>
    <mergeCell ref="F64:H64"/>
    <mergeCell ref="I64:K64"/>
    <mergeCell ref="L64:N64"/>
    <mergeCell ref="O64:O65"/>
    <mergeCell ref="P64:P65"/>
    <mergeCell ref="W64:W65"/>
    <mergeCell ref="X64:X65"/>
    <mergeCell ref="Q64:Q65"/>
    <mergeCell ref="R64:R65"/>
    <mergeCell ref="S64:S65"/>
    <mergeCell ref="T64:T65"/>
    <mergeCell ref="A66:A67"/>
    <mergeCell ref="B66:B67"/>
    <mergeCell ref="C66:E66"/>
    <mergeCell ref="F66:H67"/>
    <mergeCell ref="I66:K66"/>
    <mergeCell ref="L66:N66"/>
    <mergeCell ref="O66:O67"/>
    <mergeCell ref="P66:P67"/>
    <mergeCell ref="W66:W67"/>
    <mergeCell ref="X66:X67"/>
    <mergeCell ref="Q66:Q67"/>
    <mergeCell ref="R66:R67"/>
    <mergeCell ref="S66:S67"/>
    <mergeCell ref="T66:T67"/>
    <mergeCell ref="A68:A69"/>
    <mergeCell ref="B68:B69"/>
    <mergeCell ref="C68:E68"/>
    <mergeCell ref="F68:H68"/>
    <mergeCell ref="I68:K69"/>
    <mergeCell ref="L68:N68"/>
    <mergeCell ref="O68:O69"/>
    <mergeCell ref="P68:P69"/>
    <mergeCell ref="W68:W69"/>
    <mergeCell ref="X68:X69"/>
    <mergeCell ref="Q68:Q69"/>
    <mergeCell ref="R68:R69"/>
    <mergeCell ref="S68:S69"/>
    <mergeCell ref="T68:T69"/>
    <mergeCell ref="A70:A71"/>
    <mergeCell ref="B70:B71"/>
    <mergeCell ref="C70:E70"/>
    <mergeCell ref="F70:H70"/>
    <mergeCell ref="I70:K70"/>
    <mergeCell ref="L70:N71"/>
    <mergeCell ref="O70:O71"/>
    <mergeCell ref="P70:P71"/>
    <mergeCell ref="W70:W71"/>
    <mergeCell ref="X70:X71"/>
    <mergeCell ref="Q70:Q71"/>
    <mergeCell ref="R70:R71"/>
    <mergeCell ref="S70:S71"/>
    <mergeCell ref="T70:T71"/>
    <mergeCell ref="C73:E73"/>
    <mergeCell ref="F73:H73"/>
    <mergeCell ref="I73:K73"/>
    <mergeCell ref="L73:N73"/>
    <mergeCell ref="O73:S73"/>
    <mergeCell ref="U73:V73"/>
    <mergeCell ref="A74:A75"/>
    <mergeCell ref="B74:B75"/>
    <mergeCell ref="C74:E75"/>
    <mergeCell ref="F74:H74"/>
    <mergeCell ref="I74:K74"/>
    <mergeCell ref="L74:N74"/>
    <mergeCell ref="O74:O75"/>
    <mergeCell ref="P74:P75"/>
    <mergeCell ref="W74:W75"/>
    <mergeCell ref="X74:X75"/>
    <mergeCell ref="Q74:Q75"/>
    <mergeCell ref="R74:R75"/>
    <mergeCell ref="S74:S75"/>
    <mergeCell ref="T74:T75"/>
    <mergeCell ref="A76:A77"/>
    <mergeCell ref="B76:B77"/>
    <mergeCell ref="C76:E76"/>
    <mergeCell ref="F76:H77"/>
    <mergeCell ref="I76:K76"/>
    <mergeCell ref="L76:N76"/>
    <mergeCell ref="O76:O77"/>
    <mergeCell ref="P76:P77"/>
    <mergeCell ref="W76:W77"/>
    <mergeCell ref="X76:X77"/>
    <mergeCell ref="Q76:Q77"/>
    <mergeCell ref="R76:R77"/>
    <mergeCell ref="S76:S77"/>
    <mergeCell ref="T76:T77"/>
    <mergeCell ref="A78:A79"/>
    <mergeCell ref="B78:B79"/>
    <mergeCell ref="C78:E78"/>
    <mergeCell ref="F78:H78"/>
    <mergeCell ref="I78:K79"/>
    <mergeCell ref="L78:N78"/>
    <mergeCell ref="O78:O79"/>
    <mergeCell ref="P78:P79"/>
    <mergeCell ref="W78:W79"/>
    <mergeCell ref="X78:X79"/>
    <mergeCell ref="Q78:Q79"/>
    <mergeCell ref="R78:R79"/>
    <mergeCell ref="S78:S79"/>
    <mergeCell ref="T78:T79"/>
    <mergeCell ref="A80:A81"/>
    <mergeCell ref="B80:B81"/>
    <mergeCell ref="C80:E80"/>
    <mergeCell ref="F80:H80"/>
    <mergeCell ref="I80:K80"/>
    <mergeCell ref="L80:N81"/>
    <mergeCell ref="O80:O81"/>
    <mergeCell ref="P80:P81"/>
    <mergeCell ref="W80:W81"/>
    <mergeCell ref="X80:X81"/>
    <mergeCell ref="Q80:Q81"/>
    <mergeCell ref="R80:R81"/>
    <mergeCell ref="S80:S81"/>
    <mergeCell ref="T80:T81"/>
  </mergeCells>
  <conditionalFormatting sqref="I7:L7 F5 H5:L5 N7 N5 L9:N9 I17:L17 F15 H15:L15 N17 N15 L19:N19 I27:L27 F25 H25:L25 N27 N25 L29:N29 I37:L37 F35 H35:L35 N37 N35 L39:N39 I47:L47 F45 H45:L45 N47 N45 L49:N49 I57:L57 F55 H55:L55 N57 N55 L59:N59 I67:L67 F65 H65:L65 N67 N65 L69:N69 I77:L77 F75 H75:L75 N77 N75 L79:N79">
    <cfRule type="cellIs" priority="1" dxfId="0" operator="equal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E65" sqref="E65"/>
    </sheetView>
  </sheetViews>
  <sheetFormatPr defaultColWidth="9.00390625" defaultRowHeight="13.5"/>
  <cols>
    <col min="1" max="1" width="3.75390625" style="0" bestFit="1" customWidth="1"/>
    <col min="2" max="2" width="24.75390625" style="40" customWidth="1"/>
    <col min="3" max="4" width="9.00390625" style="23" customWidth="1"/>
    <col min="5" max="5" width="9.00390625" style="24" customWidth="1"/>
    <col min="6" max="8" width="2.75390625" style="33" customWidth="1"/>
    <col min="10" max="10" width="18.625" style="0" customWidth="1"/>
  </cols>
  <sheetData>
    <row r="1" spans="2:5" ht="21">
      <c r="B1" s="117" t="s">
        <v>6</v>
      </c>
      <c r="C1" s="117"/>
      <c r="D1" s="117"/>
      <c r="E1" s="117"/>
    </row>
    <row r="2" spans="1:8" ht="14.25" thickBot="1">
      <c r="A2" s="109" t="s">
        <v>62</v>
      </c>
      <c r="B2" s="102" t="s">
        <v>33</v>
      </c>
      <c r="C2" s="53">
        <v>10</v>
      </c>
      <c r="D2" s="42"/>
      <c r="E2" s="43"/>
      <c r="F2" s="67"/>
      <c r="G2" s="67"/>
      <c r="H2" s="67"/>
    </row>
    <row r="3" spans="1:8" ht="13.5">
      <c r="A3" s="109"/>
      <c r="B3" s="103"/>
      <c r="C3" s="68"/>
      <c r="D3" s="42" t="s">
        <v>71</v>
      </c>
      <c r="E3" s="43"/>
      <c r="F3" s="67"/>
      <c r="G3" s="67"/>
      <c r="H3" s="67"/>
    </row>
    <row r="4" spans="2:8" ht="4.5" customHeight="1" thickBot="1">
      <c r="B4" s="39"/>
      <c r="C4" s="55"/>
      <c r="D4" s="69"/>
      <c r="E4" s="43"/>
      <c r="F4" s="67"/>
      <c r="G4" s="67"/>
      <c r="H4" s="67"/>
    </row>
    <row r="5" spans="3:8" ht="4.5" customHeight="1" thickBot="1">
      <c r="C5" s="48"/>
      <c r="D5" s="54"/>
      <c r="E5" s="43"/>
      <c r="F5" s="67"/>
      <c r="G5" s="67"/>
      <c r="H5" s="67"/>
    </row>
    <row r="6" spans="1:8" ht="14.25" thickBot="1">
      <c r="A6" s="109" t="s">
        <v>64</v>
      </c>
      <c r="B6" s="115" t="s">
        <v>61</v>
      </c>
      <c r="C6" s="50"/>
      <c r="D6" s="70"/>
      <c r="E6" s="43"/>
      <c r="F6" s="67"/>
      <c r="G6" s="67"/>
      <c r="H6" s="67"/>
    </row>
    <row r="7" spans="1:8" ht="14.25" thickBot="1">
      <c r="A7" s="109"/>
      <c r="B7" s="116"/>
      <c r="C7" s="42">
        <v>5</v>
      </c>
      <c r="D7" s="55"/>
      <c r="E7" s="42" t="s">
        <v>73</v>
      </c>
      <c r="F7" s="67"/>
      <c r="G7" s="67"/>
      <c r="H7" s="67"/>
    </row>
    <row r="8" spans="1:8" ht="4.5" customHeight="1" thickBot="1">
      <c r="A8" s="28"/>
      <c r="B8" s="39"/>
      <c r="C8" s="42"/>
      <c r="D8" s="55"/>
      <c r="E8" s="56"/>
      <c r="F8" s="67"/>
      <c r="G8" s="67"/>
      <c r="H8" s="67"/>
    </row>
    <row r="9" spans="3:8" ht="4.5" customHeight="1" thickBot="1">
      <c r="C9" s="42"/>
      <c r="D9" s="48"/>
      <c r="E9" s="81"/>
      <c r="F9" s="71"/>
      <c r="G9" s="67"/>
      <c r="H9" s="67"/>
    </row>
    <row r="10" spans="1:8" ht="14.25" thickBot="1">
      <c r="A10" s="109" t="s">
        <v>65</v>
      </c>
      <c r="B10" s="115" t="s">
        <v>39</v>
      </c>
      <c r="C10" s="47">
        <v>3</v>
      </c>
      <c r="D10" s="48"/>
      <c r="E10" s="80"/>
      <c r="F10" s="67"/>
      <c r="G10" s="67"/>
      <c r="H10" s="67"/>
    </row>
    <row r="11" spans="1:8" ht="14.25" thickBot="1">
      <c r="A11" s="109"/>
      <c r="B11" s="116"/>
      <c r="C11" s="78"/>
      <c r="D11" s="48"/>
      <c r="E11" s="51"/>
      <c r="F11" s="67"/>
      <c r="G11" s="67"/>
      <c r="H11" s="67"/>
    </row>
    <row r="12" spans="1:8" ht="4.5" customHeight="1" thickBot="1">
      <c r="A12" s="28"/>
      <c r="B12" s="41"/>
      <c r="C12" s="48"/>
      <c r="D12" s="75"/>
      <c r="E12" s="80"/>
      <c r="F12" s="67"/>
      <c r="G12" s="67"/>
      <c r="H12" s="67"/>
    </row>
    <row r="13" spans="3:8" ht="4.5" customHeight="1" thickBot="1">
      <c r="C13" s="55"/>
      <c r="D13" s="42"/>
      <c r="E13" s="51"/>
      <c r="F13" s="67"/>
      <c r="G13" s="67"/>
      <c r="H13" s="67"/>
    </row>
    <row r="14" spans="1:8" ht="14.25" thickBot="1">
      <c r="A14" s="109" t="s">
        <v>19</v>
      </c>
      <c r="B14" s="115" t="s">
        <v>52</v>
      </c>
      <c r="C14" s="61"/>
      <c r="D14" s="42" t="s">
        <v>72</v>
      </c>
      <c r="E14" s="51"/>
      <c r="F14" s="67"/>
      <c r="G14" s="85" t="s">
        <v>77</v>
      </c>
      <c r="H14" s="67"/>
    </row>
    <row r="15" spans="1:8" ht="14.25" thickBot="1">
      <c r="A15" s="109"/>
      <c r="B15" s="116"/>
      <c r="C15" s="72">
        <v>11</v>
      </c>
      <c r="D15" s="42"/>
      <c r="E15" s="51"/>
      <c r="F15" s="67"/>
      <c r="G15" s="85">
        <v>8</v>
      </c>
      <c r="H15" s="38">
        <v>3</v>
      </c>
    </row>
    <row r="16" spans="3:8" ht="9" customHeight="1" thickBot="1">
      <c r="C16" s="42"/>
      <c r="D16" s="42"/>
      <c r="E16" s="51"/>
      <c r="F16" s="82"/>
      <c r="G16" s="73"/>
      <c r="H16" s="59"/>
    </row>
    <row r="17" spans="1:8" ht="14.25" thickBot="1">
      <c r="A17" s="109" t="s">
        <v>13</v>
      </c>
      <c r="B17" s="115" t="s">
        <v>49</v>
      </c>
      <c r="C17" s="53">
        <v>10</v>
      </c>
      <c r="D17" s="42"/>
      <c r="E17" s="57"/>
      <c r="F17" s="38"/>
      <c r="G17" s="67"/>
      <c r="H17" s="52"/>
    </row>
    <row r="18" spans="1:8" ht="15" customHeight="1" thickBot="1">
      <c r="A18" s="109"/>
      <c r="B18" s="116"/>
      <c r="C18" s="54"/>
      <c r="D18" s="42">
        <v>9</v>
      </c>
      <c r="E18" s="57"/>
      <c r="F18" s="38"/>
      <c r="G18" s="67"/>
      <c r="H18" s="52"/>
    </row>
    <row r="19" spans="1:8" ht="4.5" customHeight="1" thickBot="1">
      <c r="A19" s="28"/>
      <c r="B19" s="41"/>
      <c r="C19" s="55"/>
      <c r="D19" s="69"/>
      <c r="E19" s="57"/>
      <c r="F19" s="38"/>
      <c r="G19" s="67"/>
      <c r="H19" s="52"/>
    </row>
    <row r="20" spans="3:8" ht="4.5" customHeight="1">
      <c r="C20" s="48"/>
      <c r="D20" s="48"/>
      <c r="E20" s="57"/>
      <c r="F20" s="38"/>
      <c r="G20" s="67"/>
      <c r="H20" s="52"/>
    </row>
    <row r="21" spans="1:8" ht="14.25" thickBot="1">
      <c r="A21" s="109" t="s">
        <v>14</v>
      </c>
      <c r="B21" s="102" t="s">
        <v>43</v>
      </c>
      <c r="C21" s="49"/>
      <c r="D21" s="48"/>
      <c r="E21" s="57"/>
      <c r="F21" s="38"/>
      <c r="G21" s="67"/>
      <c r="H21" s="52"/>
    </row>
    <row r="22" spans="1:8" ht="13.5">
      <c r="A22" s="109"/>
      <c r="B22" s="103"/>
      <c r="C22" s="42">
        <v>8</v>
      </c>
      <c r="D22" s="48"/>
      <c r="E22" s="57"/>
      <c r="F22" s="38"/>
      <c r="G22" s="67"/>
      <c r="H22" s="52"/>
    </row>
    <row r="23" spans="3:8" ht="9" customHeight="1" thickBot="1">
      <c r="C23" s="42"/>
      <c r="D23" s="48"/>
      <c r="E23" s="76"/>
      <c r="F23" s="38"/>
      <c r="G23" s="67"/>
      <c r="H23" s="52"/>
    </row>
    <row r="24" spans="1:8" ht="18" thickBot="1">
      <c r="A24" s="109" t="s">
        <v>18</v>
      </c>
      <c r="B24" s="102" t="s">
        <v>54</v>
      </c>
      <c r="C24" s="47">
        <v>8</v>
      </c>
      <c r="D24" s="55"/>
      <c r="E24" s="44" t="s">
        <v>74</v>
      </c>
      <c r="F24" s="45"/>
      <c r="G24" s="67"/>
      <c r="H24" s="52"/>
    </row>
    <row r="25" spans="1:10" ht="13.5">
      <c r="A25" s="109"/>
      <c r="B25" s="103"/>
      <c r="C25" s="48"/>
      <c r="D25" s="55"/>
      <c r="E25" s="43"/>
      <c r="F25" s="38"/>
      <c r="G25" s="74"/>
      <c r="H25" s="52"/>
      <c r="J25" s="118" t="s">
        <v>7</v>
      </c>
    </row>
    <row r="26" spans="1:10" ht="4.5" customHeight="1" thickBot="1">
      <c r="A26" s="28"/>
      <c r="B26" s="41"/>
      <c r="C26" s="48"/>
      <c r="D26" s="61"/>
      <c r="E26" s="43"/>
      <c r="F26" s="38"/>
      <c r="G26" s="67"/>
      <c r="H26" s="52"/>
      <c r="J26" s="118"/>
    </row>
    <row r="27" spans="3:10" ht="4.5" customHeight="1">
      <c r="C27" s="55"/>
      <c r="D27" s="42"/>
      <c r="E27" s="43"/>
      <c r="F27" s="38"/>
      <c r="G27" s="67"/>
      <c r="H27" s="52"/>
      <c r="J27" s="118"/>
    </row>
    <row r="28" spans="1:10" ht="14.25" thickBot="1">
      <c r="A28" s="109" t="s">
        <v>66</v>
      </c>
      <c r="B28" s="102" t="s">
        <v>38</v>
      </c>
      <c r="C28" s="61"/>
      <c r="D28" s="42">
        <v>10</v>
      </c>
      <c r="E28" s="43"/>
      <c r="F28" s="38"/>
      <c r="G28" s="38"/>
      <c r="H28" s="52"/>
      <c r="J28" s="119"/>
    </row>
    <row r="29" spans="1:10" ht="14.25" customHeight="1" thickBot="1">
      <c r="A29" s="109"/>
      <c r="B29" s="103"/>
      <c r="C29" s="42">
        <v>9</v>
      </c>
      <c r="D29" s="42"/>
      <c r="E29" s="43"/>
      <c r="F29" s="38"/>
      <c r="G29" s="67"/>
      <c r="H29" s="52"/>
      <c r="I29" s="32"/>
      <c r="J29" s="120" t="s">
        <v>68</v>
      </c>
    </row>
    <row r="30" spans="3:10" ht="9" customHeight="1">
      <c r="C30" s="42"/>
      <c r="D30" s="42"/>
      <c r="E30" s="43"/>
      <c r="F30" s="38"/>
      <c r="G30" s="67"/>
      <c r="H30" s="62"/>
      <c r="J30" s="121"/>
    </row>
    <row r="31" spans="1:10" ht="14.25" thickBot="1">
      <c r="A31" s="109" t="s">
        <v>21</v>
      </c>
      <c r="B31" s="102" t="s">
        <v>58</v>
      </c>
      <c r="C31" s="53">
        <v>7</v>
      </c>
      <c r="D31" s="42"/>
      <c r="E31" s="43"/>
      <c r="F31" s="38"/>
      <c r="G31" s="67"/>
      <c r="H31" s="62"/>
      <c r="J31" s="122"/>
    </row>
    <row r="32" spans="1:10" ht="13.5">
      <c r="A32" s="109"/>
      <c r="B32" s="103"/>
      <c r="C32" s="68"/>
      <c r="D32" s="42">
        <v>10</v>
      </c>
      <c r="E32" s="43"/>
      <c r="F32" s="38"/>
      <c r="G32" s="67"/>
      <c r="H32" s="62"/>
      <c r="J32" s="118" t="s">
        <v>8</v>
      </c>
    </row>
    <row r="33" spans="1:10" ht="4.5" customHeight="1" thickBot="1">
      <c r="A33" s="28"/>
      <c r="B33" s="41"/>
      <c r="C33" s="55"/>
      <c r="D33" s="69"/>
      <c r="E33" s="43"/>
      <c r="F33" s="38"/>
      <c r="G33" s="67"/>
      <c r="H33" s="62"/>
      <c r="J33" s="118"/>
    </row>
    <row r="34" spans="3:10" ht="4.5" customHeight="1">
      <c r="C34" s="48"/>
      <c r="D34" s="54"/>
      <c r="E34" s="43"/>
      <c r="F34" s="38"/>
      <c r="G34" s="67"/>
      <c r="H34" s="62"/>
      <c r="J34" s="118"/>
    </row>
    <row r="35" spans="1:10" ht="14.25" thickBot="1">
      <c r="A35" s="109" t="s">
        <v>10</v>
      </c>
      <c r="B35" s="102" t="s">
        <v>31</v>
      </c>
      <c r="C35" s="50"/>
      <c r="D35" s="55"/>
      <c r="E35" s="43"/>
      <c r="F35" s="38"/>
      <c r="G35" s="67"/>
      <c r="H35" s="62"/>
      <c r="J35" s="118"/>
    </row>
    <row r="36" spans="1:10" ht="18" customHeight="1" thickBot="1">
      <c r="A36" s="109"/>
      <c r="B36" s="103"/>
      <c r="C36" s="42">
        <v>4</v>
      </c>
      <c r="D36" s="55"/>
      <c r="E36" s="69" t="s">
        <v>75</v>
      </c>
      <c r="F36" s="45"/>
      <c r="G36" s="67"/>
      <c r="H36" s="62"/>
      <c r="J36" s="120" t="s">
        <v>69</v>
      </c>
    </row>
    <row r="37" spans="3:10" ht="9" customHeight="1">
      <c r="C37" s="42"/>
      <c r="D37" s="48"/>
      <c r="E37" s="54"/>
      <c r="F37" s="38"/>
      <c r="G37" s="67"/>
      <c r="H37" s="62"/>
      <c r="J37" s="121"/>
    </row>
    <row r="38" spans="1:10" ht="14.25" thickBot="1">
      <c r="A38" s="109" t="s">
        <v>67</v>
      </c>
      <c r="B38" s="102" t="s">
        <v>50</v>
      </c>
      <c r="C38" s="53">
        <v>11</v>
      </c>
      <c r="D38" s="48"/>
      <c r="E38" s="55"/>
      <c r="F38" s="38"/>
      <c r="G38" s="67"/>
      <c r="H38" s="62"/>
      <c r="J38" s="122"/>
    </row>
    <row r="39" spans="1:8" ht="13.5">
      <c r="A39" s="109"/>
      <c r="B39" s="103"/>
      <c r="C39" s="68"/>
      <c r="D39" s="48"/>
      <c r="E39" s="55"/>
      <c r="F39" s="38"/>
      <c r="G39" s="67"/>
      <c r="H39" s="62"/>
    </row>
    <row r="40" spans="1:10" ht="4.5" customHeight="1" thickBot="1">
      <c r="A40" s="28"/>
      <c r="B40" s="41"/>
      <c r="C40" s="55"/>
      <c r="D40" s="60"/>
      <c r="E40" s="55"/>
      <c r="F40" s="38"/>
      <c r="G40" s="67"/>
      <c r="H40" s="62"/>
      <c r="J40" s="110"/>
    </row>
    <row r="41" spans="3:10" ht="4.5" customHeight="1">
      <c r="C41" s="48"/>
      <c r="D41" s="42"/>
      <c r="E41" s="55"/>
      <c r="F41" s="38"/>
      <c r="G41" s="67"/>
      <c r="H41" s="62"/>
      <c r="J41" s="110"/>
    </row>
    <row r="42" spans="1:10" ht="14.25" thickBot="1">
      <c r="A42" s="109" t="s">
        <v>15</v>
      </c>
      <c r="B42" s="102" t="s">
        <v>42</v>
      </c>
      <c r="C42" s="49"/>
      <c r="D42" s="42">
        <v>1</v>
      </c>
      <c r="E42" s="55"/>
      <c r="F42" s="38"/>
      <c r="G42" s="67"/>
      <c r="H42" s="62"/>
      <c r="J42" s="110"/>
    </row>
    <row r="43" spans="1:10" ht="14.25" thickBot="1">
      <c r="A43" s="109"/>
      <c r="B43" s="103"/>
      <c r="C43" s="42">
        <v>5</v>
      </c>
      <c r="D43" s="42"/>
      <c r="E43" s="55"/>
      <c r="F43" s="58"/>
      <c r="G43" s="59"/>
      <c r="H43" s="63"/>
      <c r="J43" s="111"/>
    </row>
    <row r="44" spans="3:10" ht="9" customHeight="1">
      <c r="C44" s="42"/>
      <c r="D44" s="42"/>
      <c r="E44" s="48"/>
      <c r="F44" s="46"/>
      <c r="G44" s="45"/>
      <c r="H44" s="67"/>
      <c r="J44" s="111"/>
    </row>
    <row r="45" spans="1:10" ht="14.25" thickBot="1">
      <c r="A45" s="109" t="s">
        <v>12</v>
      </c>
      <c r="B45" s="102" t="s">
        <v>30</v>
      </c>
      <c r="C45" s="53">
        <v>7</v>
      </c>
      <c r="D45" s="42"/>
      <c r="E45" s="48"/>
      <c r="F45" s="67"/>
      <c r="G45" s="67">
        <v>9</v>
      </c>
      <c r="H45" s="67">
        <v>11</v>
      </c>
      <c r="J45" s="111"/>
    </row>
    <row r="46" spans="1:8" ht="13.5">
      <c r="A46" s="109"/>
      <c r="B46" s="103"/>
      <c r="C46" s="54"/>
      <c r="D46" s="42">
        <v>6</v>
      </c>
      <c r="E46" s="48"/>
      <c r="F46" s="67"/>
      <c r="G46" s="67"/>
      <c r="H46" s="67"/>
    </row>
    <row r="47" spans="1:8" ht="4.5" customHeight="1" thickBot="1">
      <c r="A47" s="28"/>
      <c r="B47" s="41"/>
      <c r="C47" s="55"/>
      <c r="D47" s="69"/>
      <c r="E47" s="48"/>
      <c r="F47" s="67"/>
      <c r="G47" s="67"/>
      <c r="H47" s="67"/>
    </row>
    <row r="48" spans="3:8" ht="4.5" customHeight="1">
      <c r="C48" s="48"/>
      <c r="D48" s="48"/>
      <c r="E48" s="48"/>
      <c r="F48" s="67"/>
      <c r="G48" s="67"/>
      <c r="H48" s="67"/>
    </row>
    <row r="49" spans="1:8" ht="14.25" thickBot="1">
      <c r="A49" s="109" t="s">
        <v>11</v>
      </c>
      <c r="B49" s="102" t="s">
        <v>46</v>
      </c>
      <c r="C49" s="49"/>
      <c r="D49" s="48"/>
      <c r="E49" s="48"/>
      <c r="F49" s="67"/>
      <c r="G49" s="67"/>
      <c r="H49" s="67"/>
    </row>
    <row r="50" spans="1:8" ht="13.5">
      <c r="A50" s="109"/>
      <c r="B50" s="103"/>
      <c r="C50" s="42">
        <v>5</v>
      </c>
      <c r="D50" s="48"/>
      <c r="E50" s="48"/>
      <c r="F50" s="67"/>
      <c r="G50" s="67"/>
      <c r="H50" s="67"/>
    </row>
    <row r="51" spans="1:8" ht="4.5" customHeight="1" thickBot="1">
      <c r="A51" s="28"/>
      <c r="B51" s="18"/>
      <c r="C51" s="42"/>
      <c r="D51" s="48"/>
      <c r="E51" s="75"/>
      <c r="F51" s="67"/>
      <c r="G51" s="67"/>
      <c r="H51" s="67"/>
    </row>
    <row r="52" spans="3:8" ht="4.5" customHeight="1">
      <c r="C52" s="42"/>
      <c r="D52" s="55"/>
      <c r="E52" s="42"/>
      <c r="F52" s="71"/>
      <c r="G52" s="67"/>
      <c r="H52" s="67"/>
    </row>
    <row r="53" spans="1:8" ht="14.25" thickBot="1">
      <c r="A53" s="109" t="s">
        <v>9</v>
      </c>
      <c r="B53" s="102" t="s">
        <v>36</v>
      </c>
      <c r="C53" s="53">
        <v>10</v>
      </c>
      <c r="D53" s="55"/>
      <c r="E53" s="42" t="s">
        <v>76</v>
      </c>
      <c r="F53" s="67"/>
      <c r="G53" s="67"/>
      <c r="H53" s="67"/>
    </row>
    <row r="54" spans="1:8" ht="13.5">
      <c r="A54" s="109"/>
      <c r="B54" s="103"/>
      <c r="C54" s="83"/>
      <c r="D54" s="57"/>
      <c r="E54" s="40"/>
      <c r="F54" s="67"/>
      <c r="G54" s="67"/>
      <c r="H54" s="67"/>
    </row>
    <row r="55" spans="1:8" ht="4.5" customHeight="1" thickBot="1">
      <c r="A55" s="28"/>
      <c r="B55" s="18"/>
      <c r="C55" s="57"/>
      <c r="D55" s="84"/>
      <c r="E55" s="40"/>
      <c r="F55" s="67"/>
      <c r="G55" s="67"/>
      <c r="H55" s="67"/>
    </row>
    <row r="56" spans="1:5" ht="4.5" customHeight="1">
      <c r="A56" s="28"/>
      <c r="B56" s="41"/>
      <c r="C56" s="29"/>
      <c r="D56"/>
      <c r="E56"/>
    </row>
    <row r="57" spans="1:5" ht="14.25" customHeight="1" thickBot="1">
      <c r="A57" s="109" t="s">
        <v>20</v>
      </c>
      <c r="B57" s="102" t="s">
        <v>56</v>
      </c>
      <c r="C57" s="79"/>
      <c r="D57">
        <v>7</v>
      </c>
      <c r="E57"/>
    </row>
    <row r="58" spans="1:3" ht="13.5">
      <c r="A58" s="109"/>
      <c r="B58" s="103"/>
      <c r="C58" s="23">
        <v>3</v>
      </c>
    </row>
    <row r="60" ht="4.5" customHeight="1"/>
    <row r="61" ht="4.5" customHeight="1"/>
    <row r="62" ht="4.5" customHeight="1">
      <c r="J62" s="110" t="s">
        <v>63</v>
      </c>
    </row>
    <row r="63" ht="13.5">
      <c r="J63" s="110"/>
    </row>
    <row r="64" spans="2:10" ht="14.25" thickBot="1">
      <c r="B64" s="102" t="s">
        <v>33</v>
      </c>
      <c r="C64" s="87" t="s">
        <v>78</v>
      </c>
      <c r="J64" s="110"/>
    </row>
    <row r="65" spans="2:10" ht="13.5" customHeight="1">
      <c r="B65" s="103"/>
      <c r="C65" s="25"/>
      <c r="J65" s="112" t="s">
        <v>70</v>
      </c>
    </row>
    <row r="66" spans="2:10" ht="6" customHeight="1" thickBot="1">
      <c r="B66" s="39"/>
      <c r="C66" s="26"/>
      <c r="D66" s="30"/>
      <c r="E66" s="31"/>
      <c r="F66" s="66"/>
      <c r="G66" s="66"/>
      <c r="H66" s="66"/>
      <c r="I66" s="31"/>
      <c r="J66" s="113"/>
    </row>
    <row r="67" spans="3:10" ht="5.25" customHeight="1">
      <c r="C67" s="27"/>
      <c r="J67" s="113"/>
    </row>
    <row r="68" spans="2:10" ht="14.25" thickBot="1">
      <c r="B68" s="102" t="s">
        <v>36</v>
      </c>
      <c r="C68" s="86"/>
      <c r="J68" s="114"/>
    </row>
    <row r="69" spans="2:3" ht="13.5">
      <c r="B69" s="103"/>
      <c r="C69" s="23" t="s">
        <v>79</v>
      </c>
    </row>
  </sheetData>
  <mergeCells count="43">
    <mergeCell ref="J32:J35"/>
    <mergeCell ref="J25:J28"/>
    <mergeCell ref="J29:J31"/>
    <mergeCell ref="J36:J38"/>
    <mergeCell ref="B1:E1"/>
    <mergeCell ref="A6:A7"/>
    <mergeCell ref="B6:B7"/>
    <mergeCell ref="A10:A11"/>
    <mergeCell ref="B10:B11"/>
    <mergeCell ref="B2:B3"/>
    <mergeCell ref="A2:A3"/>
    <mergeCell ref="A14:A15"/>
    <mergeCell ref="B14:B15"/>
    <mergeCell ref="A17:A18"/>
    <mergeCell ref="B17:B18"/>
    <mergeCell ref="A21:A22"/>
    <mergeCell ref="B21:B22"/>
    <mergeCell ref="A24:A25"/>
    <mergeCell ref="B24:B25"/>
    <mergeCell ref="A28:A29"/>
    <mergeCell ref="B28:B29"/>
    <mergeCell ref="A31:A32"/>
    <mergeCell ref="B31:B32"/>
    <mergeCell ref="A35:A36"/>
    <mergeCell ref="B35:B36"/>
    <mergeCell ref="A38:A39"/>
    <mergeCell ref="B38:B39"/>
    <mergeCell ref="B45:B46"/>
    <mergeCell ref="A42:A43"/>
    <mergeCell ref="B42:B43"/>
    <mergeCell ref="A45:A46"/>
    <mergeCell ref="A53:A54"/>
    <mergeCell ref="B53:B54"/>
    <mergeCell ref="A49:A50"/>
    <mergeCell ref="B49:B50"/>
    <mergeCell ref="J40:J42"/>
    <mergeCell ref="J43:J45"/>
    <mergeCell ref="J65:J68"/>
    <mergeCell ref="J62:J64"/>
    <mergeCell ref="A57:A58"/>
    <mergeCell ref="B57:B58"/>
    <mergeCell ref="B64:B65"/>
    <mergeCell ref="B68:B69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菅原昭弘</dc:creator>
  <cp:keywords/>
  <dc:description/>
  <cp:lastModifiedBy>菅原昭弘</cp:lastModifiedBy>
  <dcterms:created xsi:type="dcterms:W3CDTF">2010-12-18T09:32:56Z</dcterms:created>
  <dcterms:modified xsi:type="dcterms:W3CDTF">2011-02-27T22:21:02Z</dcterms:modified>
  <cp:category/>
  <cp:version/>
  <cp:contentType/>
  <cp:contentStatus/>
</cp:coreProperties>
</file>