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予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<sst xmlns="http://schemas.openxmlformats.org/spreadsheetml/2006/main" count="105" uniqueCount="17">
  <si>
    <t>勝-分-敗</t>
  </si>
  <si>
    <t>勝点</t>
  </si>
  <si>
    <t>内野数</t>
  </si>
  <si>
    <t>順位</t>
  </si>
  <si>
    <t>-</t>
  </si>
  <si>
    <t>-</t>
  </si>
  <si>
    <t>勝点×100+内野数</t>
  </si>
  <si>
    <t>館ｼﾞｬﾝｸﾞﾙｰ</t>
  </si>
  <si>
    <t>Pchans</t>
  </si>
  <si>
    <t>月見ﾚｯﾄﾞｱｰﾏｰｽﾞ</t>
  </si>
  <si>
    <t>栗生ﾌｧｲﾀｰｽﾞ</t>
  </si>
  <si>
    <t>台原ﾚｲｶｰｽﾞ</t>
  </si>
  <si>
    <t>岩沼西ﾌｧｲﾀｰｽﾞ</t>
  </si>
  <si>
    <t>原小ﾌｧｲﾀｰｽﾞ</t>
  </si>
  <si>
    <t>ｱﾙﾊﾞﾙｸｷｯｽﾞ</t>
  </si>
  <si>
    <t>GTO☆ASUCOME</t>
  </si>
  <si>
    <t>2011☆04STAGE～GRADUATION(卒業)～宮城伊達っ子リーグMDL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</si>
</sst>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 quotePrefix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workbookViewId="0" topLeftCell="A1">
      <selection activeCell="T11" sqref="T11"/>
    </sheetView>
  </sheetViews>
  <sheetFormatPr defaultColWidth="9.00390625" defaultRowHeight="12.75" customHeight="1" outlineLevelCol="1"/>
  <cols>
    <col min="1" max="1" width="3.125" style="5" customWidth="1"/>
    <col min="2" max="2" width="16.375" style="5" customWidth="1"/>
    <col min="3" max="3" width="3.50390625" style="18" customWidth="1"/>
    <col min="4" max="4" width="1.875" style="18" customWidth="1"/>
    <col min="5" max="6" width="3.125" style="18" customWidth="1"/>
    <col min="7" max="7" width="1.875" style="18" customWidth="1"/>
    <col min="8" max="9" width="3.125" style="18" customWidth="1"/>
    <col min="10" max="10" width="1.875" style="18" customWidth="1"/>
    <col min="11" max="12" width="3.125" style="18" customWidth="1"/>
    <col min="13" max="13" width="1.875" style="18" customWidth="1"/>
    <col min="14" max="15" width="3.125" style="18" customWidth="1"/>
    <col min="16" max="16" width="1.875" style="18" customWidth="1"/>
    <col min="17" max="18" width="3.125" style="18" customWidth="1"/>
    <col min="19" max="19" width="1.875" style="18" customWidth="1"/>
    <col min="20" max="21" width="3.125" style="18" customWidth="1"/>
    <col min="22" max="22" width="1.875" style="18" customWidth="1"/>
    <col min="23" max="24" width="3.125" style="18" customWidth="1"/>
    <col min="25" max="25" width="1.875" style="18" customWidth="1"/>
    <col min="26" max="27" width="3.125" style="18" customWidth="1"/>
    <col min="28" max="28" width="1.875" style="18" customWidth="1"/>
    <col min="29" max="29" width="3.125" style="18" customWidth="1"/>
    <col min="30" max="30" width="2.625" style="5" customWidth="1"/>
    <col min="31" max="31" width="1.875" style="5" customWidth="1"/>
    <col min="32" max="32" width="2.625" style="5" customWidth="1"/>
    <col min="33" max="33" width="1.875" style="5" customWidth="1"/>
    <col min="34" max="34" width="2.625" style="5" customWidth="1"/>
    <col min="35" max="35" width="4.625" style="5" customWidth="1"/>
    <col min="36" max="37" width="3.625" style="5" customWidth="1"/>
    <col min="38" max="38" width="4.625" style="5" customWidth="1"/>
    <col min="39" max="39" width="6.75390625" style="21" hidden="1" customWidth="1" outlineLevel="1"/>
    <col min="40" max="40" width="8.875" style="24" customWidth="1" collapsed="1"/>
    <col min="41" max="16384" width="8.875" style="5" customWidth="1"/>
  </cols>
  <sheetData>
    <row r="1" spans="1:40" s="1" customFormat="1" ht="24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N1" s="23"/>
    </row>
    <row r="2" spans="1:40" s="1" customFormat="1" ht="2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N2" s="23"/>
    </row>
    <row r="3" spans="1:39" ht="12.75" customHeight="1">
      <c r="A3" s="2"/>
      <c r="B3" s="3"/>
      <c r="C3" s="32">
        <f>A4</f>
        <v>1</v>
      </c>
      <c r="D3" s="32"/>
      <c r="E3" s="33"/>
      <c r="F3" s="32">
        <f>A6</f>
        <v>2</v>
      </c>
      <c r="G3" s="32"/>
      <c r="H3" s="33"/>
      <c r="I3" s="31">
        <f>A8</f>
        <v>3</v>
      </c>
      <c r="J3" s="32"/>
      <c r="K3" s="33"/>
      <c r="L3" s="31">
        <v>4</v>
      </c>
      <c r="M3" s="32"/>
      <c r="N3" s="33"/>
      <c r="O3" s="31">
        <v>5</v>
      </c>
      <c r="P3" s="32"/>
      <c r="Q3" s="33"/>
      <c r="R3" s="31">
        <v>6</v>
      </c>
      <c r="S3" s="32"/>
      <c r="T3" s="33"/>
      <c r="U3" s="31">
        <v>7</v>
      </c>
      <c r="V3" s="32"/>
      <c r="W3" s="33"/>
      <c r="X3" s="31">
        <v>8</v>
      </c>
      <c r="Y3" s="32"/>
      <c r="Z3" s="33"/>
      <c r="AA3" s="31">
        <v>9</v>
      </c>
      <c r="AB3" s="32"/>
      <c r="AC3" s="33"/>
      <c r="AD3" s="44" t="s">
        <v>0</v>
      </c>
      <c r="AE3" s="45"/>
      <c r="AF3" s="45"/>
      <c r="AG3" s="45"/>
      <c r="AH3" s="46"/>
      <c r="AI3" s="4" t="s">
        <v>1</v>
      </c>
      <c r="AJ3" s="31" t="s">
        <v>2</v>
      </c>
      <c r="AK3" s="33"/>
      <c r="AL3" s="4" t="s">
        <v>3</v>
      </c>
      <c r="AM3" s="19" t="s">
        <v>6</v>
      </c>
    </row>
    <row r="4" spans="1:39" ht="12.75" customHeight="1">
      <c r="A4" s="40">
        <v>1</v>
      </c>
      <c r="B4" s="42" t="s">
        <v>7</v>
      </c>
      <c r="C4" s="34"/>
      <c r="D4" s="34"/>
      <c r="E4" s="35"/>
      <c r="F4" s="25" t="str">
        <f>IF(F5+H5&gt;0,IF(F5&gt;H5,"○",IF(F5&lt;H5,"×","△")),"")</f>
        <v>×</v>
      </c>
      <c r="G4" s="26"/>
      <c r="H4" s="27"/>
      <c r="I4" s="25" t="str">
        <f>IF(I5+K5&gt;0,IF(I5&gt;K5,"○",IF(I5&lt;K5,"×","△")),"")</f>
        <v>○</v>
      </c>
      <c r="J4" s="26"/>
      <c r="K4" s="27"/>
      <c r="L4" s="25" t="str">
        <f>IF(L5+N5&gt;0,IF(L5&gt;N5,"○",IF(L5&lt;N5,"×","△")),"")</f>
        <v>○</v>
      </c>
      <c r="M4" s="26"/>
      <c r="N4" s="27"/>
      <c r="O4" s="25" t="str">
        <f>IF(O5+Q5&gt;0,IF(O5&gt;Q5,"○",IF(O5&lt;Q5,"×","△")),"")</f>
        <v>○</v>
      </c>
      <c r="P4" s="26"/>
      <c r="Q4" s="27"/>
      <c r="R4" s="25" t="str">
        <f>IF(R5+T5&gt;0,IF(R5&gt;T5,"○",IF(R5&lt;T5,"×","△")),"")</f>
        <v>○</v>
      </c>
      <c r="S4" s="26"/>
      <c r="T4" s="27"/>
      <c r="U4" s="25" t="str">
        <f>IF(U5+W5&gt;0,IF(U5&gt;W5,"○",IF(U5&lt;W5,"×","△")),"")</f>
        <v>○</v>
      </c>
      <c r="V4" s="26"/>
      <c r="W4" s="27"/>
      <c r="X4" s="25" t="str">
        <f>IF(X5+Z5&gt;0,IF(X5&gt;Z5,"○",IF(X5&lt;Z5,"×","△")),"")</f>
        <v>○</v>
      </c>
      <c r="Y4" s="26"/>
      <c r="Z4" s="27"/>
      <c r="AA4" s="25" t="str">
        <f>IF(AA5+AC5&gt;0,IF(AA5&gt;AC5,"○",IF(AA5&lt;AC5,"×","△")),"")</f>
        <v>○</v>
      </c>
      <c r="AB4" s="26"/>
      <c r="AC4" s="27"/>
      <c r="AD4" s="36">
        <f>COUNTIF(C4:AC4,"○")</f>
        <v>7</v>
      </c>
      <c r="AE4" s="26" t="s">
        <v>4</v>
      </c>
      <c r="AF4" s="26">
        <f>COUNTIF(C4:AC4,"△")</f>
        <v>0</v>
      </c>
      <c r="AG4" s="26" t="s">
        <v>4</v>
      </c>
      <c r="AH4" s="27">
        <f>COUNTIF(C4:AC4,"×")</f>
        <v>1</v>
      </c>
      <c r="AI4" s="28">
        <f>AD4*2+AF4*1</f>
        <v>14</v>
      </c>
      <c r="AJ4" s="6">
        <f>C5+F5+I5+L5+O5+R5+U5+X5+AA5</f>
        <v>62</v>
      </c>
      <c r="AK4" s="7"/>
      <c r="AL4" s="28">
        <f>RANK(AM4,$AM$4:$AM$21)</f>
        <v>1</v>
      </c>
      <c r="AM4" s="30">
        <f>AI4*100+AJ4</f>
        <v>1462</v>
      </c>
    </row>
    <row r="5" spans="1:39" ht="12.75" customHeight="1">
      <c r="A5" s="41"/>
      <c r="B5" s="43"/>
      <c r="C5" s="34"/>
      <c r="D5" s="34"/>
      <c r="E5" s="35"/>
      <c r="F5" s="8">
        <v>1</v>
      </c>
      <c r="G5" s="9" t="s">
        <v>5</v>
      </c>
      <c r="H5" s="10">
        <v>8</v>
      </c>
      <c r="I5" s="8">
        <v>10</v>
      </c>
      <c r="J5" s="9" t="s">
        <v>5</v>
      </c>
      <c r="K5" s="10">
        <v>6</v>
      </c>
      <c r="L5" s="20">
        <v>8</v>
      </c>
      <c r="M5" s="9" t="s">
        <v>5</v>
      </c>
      <c r="N5" s="10">
        <v>5</v>
      </c>
      <c r="O5" s="20">
        <v>11</v>
      </c>
      <c r="P5" s="9" t="s">
        <v>5</v>
      </c>
      <c r="Q5" s="10">
        <v>4</v>
      </c>
      <c r="R5" s="20">
        <v>6</v>
      </c>
      <c r="S5" s="9" t="s">
        <v>5</v>
      </c>
      <c r="T5" s="10">
        <v>5</v>
      </c>
      <c r="U5" s="20">
        <v>8</v>
      </c>
      <c r="V5" s="9" t="s">
        <v>5</v>
      </c>
      <c r="W5" s="10">
        <v>3</v>
      </c>
      <c r="X5" s="20">
        <v>9</v>
      </c>
      <c r="Y5" s="9" t="s">
        <v>5</v>
      </c>
      <c r="Z5" s="10">
        <v>7</v>
      </c>
      <c r="AA5" s="20">
        <v>9</v>
      </c>
      <c r="AB5" s="9" t="s">
        <v>5</v>
      </c>
      <c r="AC5" s="10">
        <v>0</v>
      </c>
      <c r="AD5" s="37"/>
      <c r="AE5" s="38"/>
      <c r="AF5" s="38"/>
      <c r="AG5" s="38"/>
      <c r="AH5" s="39"/>
      <c r="AI5" s="29"/>
      <c r="AJ5" s="12"/>
      <c r="AK5" s="11">
        <f>E5+H5+K5+N5+Q5+T5+W5+Z5+AC5</f>
        <v>38</v>
      </c>
      <c r="AL5" s="29"/>
      <c r="AM5" s="30"/>
    </row>
    <row r="6" spans="1:39" ht="12.75" customHeight="1">
      <c r="A6" s="40">
        <v>2</v>
      </c>
      <c r="B6" s="42" t="s">
        <v>8</v>
      </c>
      <c r="C6" s="25" t="str">
        <f>IF(C7+E7&gt;0,IF(C7&gt;E7,"○",IF(C7&lt;E7,"×","△")),"")</f>
        <v>○</v>
      </c>
      <c r="D6" s="26"/>
      <c r="E6" s="27"/>
      <c r="F6" s="34"/>
      <c r="G6" s="34"/>
      <c r="H6" s="35"/>
      <c r="I6" s="25" t="str">
        <f>IF(I7+K7&gt;0,IF(I7&gt;K7,"○",IF(I7&lt;K7,"×","△")),"")</f>
        <v>○</v>
      </c>
      <c r="J6" s="26"/>
      <c r="K6" s="27"/>
      <c r="L6" s="25" t="str">
        <f>IF(L7+N7&gt;0,IF(L7&gt;N7,"○",IF(L7&lt;N7,"×","△")),"")</f>
        <v>×</v>
      </c>
      <c r="M6" s="26"/>
      <c r="N6" s="27"/>
      <c r="O6" s="25" t="str">
        <f>IF(O7+Q7&gt;0,IF(O7&gt;Q7,"○",IF(O7&lt;Q7,"×","△")),"")</f>
        <v>○</v>
      </c>
      <c r="P6" s="26"/>
      <c r="Q6" s="27"/>
      <c r="R6" s="25" t="str">
        <f>IF(R7+T7&gt;0,IF(R7&gt;T7,"○",IF(R7&lt;T7,"×","△")),"")</f>
        <v>×</v>
      </c>
      <c r="S6" s="26"/>
      <c r="T6" s="27"/>
      <c r="U6" s="25" t="str">
        <f>IF(U7+W7&gt;0,IF(U7&gt;W7,"○",IF(U7&lt;W7,"×","△")),"")</f>
        <v>×</v>
      </c>
      <c r="V6" s="26"/>
      <c r="W6" s="27"/>
      <c r="X6" s="25" t="str">
        <f>IF(X7+Z7&gt;0,IF(X7&gt;Z7,"○",IF(X7&lt;Z7,"×","△")),"")</f>
        <v>○</v>
      </c>
      <c r="Y6" s="26"/>
      <c r="Z6" s="27"/>
      <c r="AA6" s="25" t="str">
        <f>IF(AA7+AC7&gt;0,IF(AA7&gt;AC7,"○",IF(AA7&lt;AC7,"×","△")),"")</f>
        <v>○</v>
      </c>
      <c r="AB6" s="26"/>
      <c r="AC6" s="27"/>
      <c r="AD6" s="36">
        <f>COUNTIF(C6:AC6,"○")</f>
        <v>5</v>
      </c>
      <c r="AE6" s="26" t="s">
        <v>4</v>
      </c>
      <c r="AF6" s="26">
        <f>COUNTIF(C6:AC6,"△")</f>
        <v>0</v>
      </c>
      <c r="AG6" s="26" t="s">
        <v>4</v>
      </c>
      <c r="AH6" s="27">
        <f>COUNTIF(C6:AC6,"×")</f>
        <v>3</v>
      </c>
      <c r="AI6" s="28">
        <f>AD6*2+AF6*1</f>
        <v>10</v>
      </c>
      <c r="AJ6" s="6">
        <f>C7+F7+I7+L7+O7+R7+U7+X7+AA7</f>
        <v>54</v>
      </c>
      <c r="AK6" s="7"/>
      <c r="AL6" s="28">
        <f>RANK(AM6,$AM$4:$AM$21)</f>
        <v>4</v>
      </c>
      <c r="AM6" s="30">
        <f>AI6*100+AJ6</f>
        <v>1054</v>
      </c>
    </row>
    <row r="7" spans="1:39" ht="12.75" customHeight="1">
      <c r="A7" s="41"/>
      <c r="B7" s="43"/>
      <c r="C7" s="8">
        <f>H5</f>
        <v>8</v>
      </c>
      <c r="D7" s="9" t="s">
        <v>5</v>
      </c>
      <c r="E7" s="10">
        <f>F5</f>
        <v>1</v>
      </c>
      <c r="F7" s="34"/>
      <c r="G7" s="34"/>
      <c r="H7" s="35"/>
      <c r="I7" s="8">
        <v>8</v>
      </c>
      <c r="J7" s="9" t="s">
        <v>5</v>
      </c>
      <c r="K7" s="10">
        <v>5</v>
      </c>
      <c r="L7" s="20">
        <v>3</v>
      </c>
      <c r="M7" s="9" t="s">
        <v>5</v>
      </c>
      <c r="N7" s="10">
        <v>11</v>
      </c>
      <c r="O7" s="20">
        <v>9</v>
      </c>
      <c r="P7" s="9" t="s">
        <v>5</v>
      </c>
      <c r="Q7" s="10">
        <v>4</v>
      </c>
      <c r="R7" s="20">
        <v>6</v>
      </c>
      <c r="S7" s="9" t="s">
        <v>5</v>
      </c>
      <c r="T7" s="10">
        <v>8</v>
      </c>
      <c r="U7" s="20">
        <v>4</v>
      </c>
      <c r="V7" s="9" t="s">
        <v>5</v>
      </c>
      <c r="W7" s="10">
        <v>6</v>
      </c>
      <c r="X7" s="20">
        <v>9</v>
      </c>
      <c r="Y7" s="9" t="s">
        <v>5</v>
      </c>
      <c r="Z7" s="10">
        <v>5</v>
      </c>
      <c r="AA7" s="20">
        <v>7</v>
      </c>
      <c r="AB7" s="9" t="s">
        <v>5</v>
      </c>
      <c r="AC7" s="10">
        <v>5</v>
      </c>
      <c r="AD7" s="37"/>
      <c r="AE7" s="38"/>
      <c r="AF7" s="38"/>
      <c r="AG7" s="38"/>
      <c r="AH7" s="39"/>
      <c r="AI7" s="29"/>
      <c r="AJ7" s="12"/>
      <c r="AK7" s="11">
        <f>E7+H7+K7+N7+Q7+T7+W7+Z7+AC7</f>
        <v>45</v>
      </c>
      <c r="AL7" s="29"/>
      <c r="AM7" s="30"/>
    </row>
    <row r="8" spans="1:39" ht="12.75" customHeight="1">
      <c r="A8" s="40">
        <v>3</v>
      </c>
      <c r="B8" s="42" t="s">
        <v>9</v>
      </c>
      <c r="C8" s="25" t="str">
        <f>IF(C9+E9&gt;0,IF(C9&gt;E9,"○",IF(C9&lt;E9,"×","△")),"")</f>
        <v>×</v>
      </c>
      <c r="D8" s="26"/>
      <c r="E8" s="27"/>
      <c r="F8" s="25" t="str">
        <f>IF(F9+H9&gt;0,IF(F9&gt;H9,"○",IF(F9&lt;H9,"×","△")),"")</f>
        <v>×</v>
      </c>
      <c r="G8" s="26"/>
      <c r="H8" s="27"/>
      <c r="I8" s="34"/>
      <c r="J8" s="34"/>
      <c r="K8" s="35"/>
      <c r="L8" s="25" t="str">
        <f>IF(L9+N9&gt;0,IF(L9&gt;N9,"○",IF(L9&lt;N9,"×","△")),"")</f>
        <v>○</v>
      </c>
      <c r="M8" s="26"/>
      <c r="N8" s="27"/>
      <c r="O8" s="25" t="str">
        <f>IF(O9+Q9&gt;0,IF(O9&gt;Q9,"○",IF(O9&lt;Q9,"×","△")),"")</f>
        <v>○</v>
      </c>
      <c r="P8" s="26"/>
      <c r="Q8" s="27"/>
      <c r="R8" s="25" t="str">
        <f>IF(R9+T9&gt;0,IF(R9&gt;T9,"○",IF(R9&lt;T9,"×","△")),"")</f>
        <v>×</v>
      </c>
      <c r="S8" s="26"/>
      <c r="T8" s="27"/>
      <c r="U8" s="25" t="str">
        <f>IF(U9+W9&gt;0,IF(U9&gt;W9,"○",IF(U9&lt;W9,"×","△")),"")</f>
        <v>○</v>
      </c>
      <c r="V8" s="26"/>
      <c r="W8" s="27"/>
      <c r="X8" s="25" t="str">
        <f>IF(X9+Z9&gt;0,IF(X9&gt;Z9,"○",IF(X9&lt;Z9,"×","△")),"")</f>
        <v>○</v>
      </c>
      <c r="Y8" s="26"/>
      <c r="Z8" s="27"/>
      <c r="AA8" s="25" t="str">
        <f>IF(AA9+AC9&gt;0,IF(AA9&gt;AC9,"○",IF(AA9&lt;AC9,"×","△")),"")</f>
        <v>○</v>
      </c>
      <c r="AB8" s="26"/>
      <c r="AC8" s="27"/>
      <c r="AD8" s="36">
        <f>COUNTIF(C8:AC8,"○")</f>
        <v>5</v>
      </c>
      <c r="AE8" s="26" t="s">
        <v>4</v>
      </c>
      <c r="AF8" s="26">
        <f>COUNTIF(C8:AC8,"△")</f>
        <v>0</v>
      </c>
      <c r="AG8" s="26" t="s">
        <v>4</v>
      </c>
      <c r="AH8" s="27">
        <f>COUNTIF(C8:AC8,"×")</f>
        <v>3</v>
      </c>
      <c r="AI8" s="28">
        <f>AD8*2+AF8*1</f>
        <v>10</v>
      </c>
      <c r="AJ8" s="6">
        <f>C9+F9+I9+L9+O9+R9+U9+X9+AA9</f>
        <v>54</v>
      </c>
      <c r="AK8" s="7"/>
      <c r="AL8" s="28">
        <v>5</v>
      </c>
      <c r="AM8" s="30">
        <f>AI8*100+AJ8</f>
        <v>1054</v>
      </c>
    </row>
    <row r="9" spans="1:39" ht="12.75" customHeight="1">
      <c r="A9" s="41"/>
      <c r="B9" s="43"/>
      <c r="C9" s="8">
        <f>K5</f>
        <v>6</v>
      </c>
      <c r="D9" s="9" t="s">
        <v>5</v>
      </c>
      <c r="E9" s="10">
        <f>I5</f>
        <v>10</v>
      </c>
      <c r="F9" s="8">
        <f>K7</f>
        <v>5</v>
      </c>
      <c r="G9" s="9" t="s">
        <v>5</v>
      </c>
      <c r="H9" s="10">
        <f>I7</f>
        <v>8</v>
      </c>
      <c r="I9" s="34"/>
      <c r="J9" s="34"/>
      <c r="K9" s="35"/>
      <c r="L9" s="8">
        <v>7</v>
      </c>
      <c r="M9" s="9" t="s">
        <v>5</v>
      </c>
      <c r="N9" s="10">
        <v>6</v>
      </c>
      <c r="O9" s="8">
        <v>8</v>
      </c>
      <c r="P9" s="9" t="s">
        <v>5</v>
      </c>
      <c r="Q9" s="10">
        <v>5</v>
      </c>
      <c r="R9" s="8">
        <v>3</v>
      </c>
      <c r="S9" s="9" t="s">
        <v>5</v>
      </c>
      <c r="T9" s="10">
        <v>11</v>
      </c>
      <c r="U9" s="8">
        <v>7</v>
      </c>
      <c r="V9" s="9" t="s">
        <v>5</v>
      </c>
      <c r="W9" s="10">
        <v>6</v>
      </c>
      <c r="X9" s="8">
        <v>10</v>
      </c>
      <c r="Y9" s="9" t="s">
        <v>5</v>
      </c>
      <c r="Z9" s="10">
        <v>8</v>
      </c>
      <c r="AA9" s="8">
        <v>8</v>
      </c>
      <c r="AB9" s="9" t="s">
        <v>5</v>
      </c>
      <c r="AC9" s="10">
        <v>6</v>
      </c>
      <c r="AD9" s="37"/>
      <c r="AE9" s="38"/>
      <c r="AF9" s="38"/>
      <c r="AG9" s="38"/>
      <c r="AH9" s="39"/>
      <c r="AI9" s="29"/>
      <c r="AJ9" s="12"/>
      <c r="AK9" s="11">
        <f>E9+H9+K9+N9+Q9+T9+W9+Z9+AC9</f>
        <v>60</v>
      </c>
      <c r="AL9" s="29"/>
      <c r="AM9" s="30"/>
    </row>
    <row r="10" spans="1:39" ht="12.75" customHeight="1">
      <c r="A10" s="40">
        <v>4</v>
      </c>
      <c r="B10" s="42" t="s">
        <v>10</v>
      </c>
      <c r="C10" s="25" t="str">
        <f>IF(C11+E11&gt;0,IF(C11&gt;E11,"○",IF(C11&lt;E11,"×","△")),"")</f>
        <v>×</v>
      </c>
      <c r="D10" s="26"/>
      <c r="E10" s="27"/>
      <c r="F10" s="25" t="str">
        <f>IF(F11+H11&gt;0,IF(F11&gt;H11,"○",IF(F11&lt;H11,"×","△")),"")</f>
        <v>○</v>
      </c>
      <c r="G10" s="26"/>
      <c r="H10" s="27"/>
      <c r="I10" s="25" t="str">
        <f>IF(I11+K11&gt;0,IF(I11&gt;K11,"○",IF(I11&lt;K11,"×","△")),"")</f>
        <v>×</v>
      </c>
      <c r="J10" s="26"/>
      <c r="K10" s="27"/>
      <c r="L10" s="34"/>
      <c r="M10" s="34"/>
      <c r="N10" s="35"/>
      <c r="O10" s="25" t="str">
        <f>IF(O11+Q11&gt;0,IF(O11&gt;Q11,"○",IF(O11&lt;Q11,"×","△")),"")</f>
        <v>○</v>
      </c>
      <c r="P10" s="26"/>
      <c r="Q10" s="27"/>
      <c r="R10" s="25" t="str">
        <f>IF(R11+T11&gt;0,IF(R11&gt;T11,"○",IF(R11&lt;T11,"×","△")),"")</f>
        <v>○</v>
      </c>
      <c r="S10" s="26"/>
      <c r="T10" s="27"/>
      <c r="U10" s="25" t="str">
        <f>IF(U11+W11&gt;0,IF(U11&gt;W11,"○",IF(U11&lt;W11,"×","△")),"")</f>
        <v>×</v>
      </c>
      <c r="V10" s="26"/>
      <c r="W10" s="27"/>
      <c r="X10" s="25" t="str">
        <f>IF(X11+Z11&gt;0,IF(X11&gt;Z11,"○",IF(X11&lt;Z11,"×","△")),"")</f>
        <v>○</v>
      </c>
      <c r="Y10" s="26"/>
      <c r="Z10" s="27"/>
      <c r="AA10" s="25" t="str">
        <f>IF(AA11+AC11&gt;0,IF(AA11&gt;AC11,"○",IF(AA11&lt;AC11,"×","△")),"")</f>
        <v>○</v>
      </c>
      <c r="AB10" s="26"/>
      <c r="AC10" s="27"/>
      <c r="AD10" s="36">
        <f>COUNTIF(C10:AC10,"○")</f>
        <v>5</v>
      </c>
      <c r="AE10" s="26" t="s">
        <v>4</v>
      </c>
      <c r="AF10" s="26">
        <f>COUNTIF(C10:AC10,"△")</f>
        <v>0</v>
      </c>
      <c r="AG10" s="26" t="s">
        <v>4</v>
      </c>
      <c r="AH10" s="27">
        <f>COUNTIF(C10:AC10,"×")</f>
        <v>3</v>
      </c>
      <c r="AI10" s="28">
        <f>AD10*2+AF10*1</f>
        <v>10</v>
      </c>
      <c r="AJ10" s="6">
        <f>C11+F11+I11+L11+O11+R11+U11+X11+AA11</f>
        <v>65</v>
      </c>
      <c r="AK10" s="7"/>
      <c r="AL10" s="28">
        <f>RANK(AM10,$AM$4:$AM$21)</f>
        <v>3</v>
      </c>
      <c r="AM10" s="30">
        <f>AI10*100+AJ10</f>
        <v>1065</v>
      </c>
    </row>
    <row r="11" spans="1:39" ht="12.75" customHeight="1">
      <c r="A11" s="41"/>
      <c r="B11" s="43"/>
      <c r="C11" s="8">
        <f>N5</f>
        <v>5</v>
      </c>
      <c r="D11" s="9" t="s">
        <v>5</v>
      </c>
      <c r="E11" s="8">
        <f>L5</f>
        <v>8</v>
      </c>
      <c r="F11" s="8">
        <f>N7</f>
        <v>11</v>
      </c>
      <c r="G11" s="9" t="s">
        <v>5</v>
      </c>
      <c r="H11" s="10">
        <f>L7</f>
        <v>3</v>
      </c>
      <c r="I11" s="8">
        <f>N9</f>
        <v>6</v>
      </c>
      <c r="J11" s="9" t="s">
        <v>5</v>
      </c>
      <c r="K11" s="10">
        <f>L9</f>
        <v>7</v>
      </c>
      <c r="L11" s="34"/>
      <c r="M11" s="34"/>
      <c r="N11" s="35"/>
      <c r="O11" s="8">
        <v>9</v>
      </c>
      <c r="P11" s="9" t="s">
        <v>5</v>
      </c>
      <c r="Q11" s="10">
        <v>6</v>
      </c>
      <c r="R11" s="8">
        <v>8</v>
      </c>
      <c r="S11" s="9" t="s">
        <v>5</v>
      </c>
      <c r="T11" s="10">
        <v>7</v>
      </c>
      <c r="U11" s="8">
        <v>6</v>
      </c>
      <c r="V11" s="9" t="s">
        <v>5</v>
      </c>
      <c r="W11" s="10">
        <v>7</v>
      </c>
      <c r="X11" s="8">
        <v>11</v>
      </c>
      <c r="Y11" s="9" t="s">
        <v>5</v>
      </c>
      <c r="Z11" s="10">
        <v>8</v>
      </c>
      <c r="AA11" s="8">
        <v>9</v>
      </c>
      <c r="AB11" s="9" t="s">
        <v>5</v>
      </c>
      <c r="AC11" s="10">
        <v>5</v>
      </c>
      <c r="AD11" s="37"/>
      <c r="AE11" s="38"/>
      <c r="AF11" s="38"/>
      <c r="AG11" s="38"/>
      <c r="AH11" s="39"/>
      <c r="AI11" s="29"/>
      <c r="AJ11" s="12"/>
      <c r="AK11" s="11">
        <f>E11+H11+K11+N11+Q11+T11+W11+Z11+AC11</f>
        <v>51</v>
      </c>
      <c r="AL11" s="29"/>
      <c r="AM11" s="30"/>
    </row>
    <row r="12" spans="1:39" ht="12.75" customHeight="1">
      <c r="A12" s="40">
        <v>5</v>
      </c>
      <c r="B12" s="42" t="s">
        <v>11</v>
      </c>
      <c r="C12" s="25" t="str">
        <f>IF(C13+E13&gt;0,IF(C13&gt;E13,"○",IF(C13&lt;E13,"×","△")),"")</f>
        <v>×</v>
      </c>
      <c r="D12" s="26"/>
      <c r="E12" s="27"/>
      <c r="F12" s="25" t="str">
        <f>IF(F13+H13&gt;0,IF(F13&gt;H13,"○",IF(F13&lt;H13,"×","△")),"")</f>
        <v>×</v>
      </c>
      <c r="G12" s="26"/>
      <c r="H12" s="27"/>
      <c r="I12" s="25" t="str">
        <f>IF(I13+K13&gt;0,IF(I13&gt;K13,"○",IF(I13&lt;K13,"×","△")),"")</f>
        <v>×</v>
      </c>
      <c r="J12" s="26"/>
      <c r="K12" s="27"/>
      <c r="L12" s="25" t="str">
        <f>IF(L13+N13&gt;0,IF(L13&gt;N13,"○",IF(L13&lt;N13,"×","△")),"")</f>
        <v>×</v>
      </c>
      <c r="M12" s="26"/>
      <c r="N12" s="27"/>
      <c r="O12" s="34"/>
      <c r="P12" s="34"/>
      <c r="Q12" s="35"/>
      <c r="R12" s="25" t="str">
        <f>IF(R13+T13&gt;0,IF(R13&gt;T13,"○",IF(R13&lt;T13,"×","△")),"")</f>
        <v>×</v>
      </c>
      <c r="S12" s="26"/>
      <c r="T12" s="27"/>
      <c r="U12" s="25" t="str">
        <f>IF(U13+W13&gt;0,IF(U13&gt;W13,"○",IF(U13&lt;W13,"×","△")),"")</f>
        <v>×</v>
      </c>
      <c r="V12" s="26"/>
      <c r="W12" s="27"/>
      <c r="X12" s="25" t="str">
        <f>IF(X13+Z13&gt;0,IF(X13&gt;Z13,"○",IF(X13&lt;Z13,"×","△")),"")</f>
        <v>×</v>
      </c>
      <c r="Y12" s="26"/>
      <c r="Z12" s="27"/>
      <c r="AA12" s="25" t="str">
        <f>IF(AA13+AC13&gt;0,IF(AA13&gt;AC13,"○",IF(AA13&lt;AC13,"×","△")),"")</f>
        <v>○</v>
      </c>
      <c r="AB12" s="26"/>
      <c r="AC12" s="27"/>
      <c r="AD12" s="36">
        <f>COUNTIF(C12:AC12,"○")</f>
        <v>1</v>
      </c>
      <c r="AE12" s="26" t="s">
        <v>4</v>
      </c>
      <c r="AF12" s="26">
        <f>COUNTIF(C12:AC12,"△")</f>
        <v>0</v>
      </c>
      <c r="AG12" s="26" t="s">
        <v>4</v>
      </c>
      <c r="AH12" s="27">
        <f>COUNTIF(C12:AC12,"×")</f>
        <v>7</v>
      </c>
      <c r="AI12" s="28">
        <f>AD12*2+AF12*1</f>
        <v>2</v>
      </c>
      <c r="AJ12" s="6">
        <f>C13+F13+I13+L13+O13+R13+U13+X13+AA13</f>
        <v>37</v>
      </c>
      <c r="AK12" s="7"/>
      <c r="AL12" s="28">
        <f>RANK(AM12,$AM$4:$AM$21)</f>
        <v>8</v>
      </c>
      <c r="AM12" s="30">
        <f>AI12*100+AJ12</f>
        <v>237</v>
      </c>
    </row>
    <row r="13" spans="1:39" ht="12.75" customHeight="1">
      <c r="A13" s="41"/>
      <c r="B13" s="43"/>
      <c r="C13" s="8">
        <f>Q5</f>
        <v>4</v>
      </c>
      <c r="D13" s="9" t="s">
        <v>5</v>
      </c>
      <c r="E13" s="10">
        <f>O5</f>
        <v>11</v>
      </c>
      <c r="F13" s="8">
        <f>Q7</f>
        <v>4</v>
      </c>
      <c r="G13" s="9" t="s">
        <v>5</v>
      </c>
      <c r="H13" s="10">
        <f>O7</f>
        <v>9</v>
      </c>
      <c r="I13" s="8">
        <f>Q9</f>
        <v>5</v>
      </c>
      <c r="J13" s="9" t="s">
        <v>5</v>
      </c>
      <c r="K13" s="10">
        <f>O9</f>
        <v>8</v>
      </c>
      <c r="L13" s="8">
        <f>Q11</f>
        <v>6</v>
      </c>
      <c r="M13" s="9" t="s">
        <v>5</v>
      </c>
      <c r="N13" s="10">
        <f>O11</f>
        <v>9</v>
      </c>
      <c r="O13" s="34"/>
      <c r="P13" s="34"/>
      <c r="Q13" s="35"/>
      <c r="R13" s="8">
        <v>3</v>
      </c>
      <c r="S13" s="9" t="s">
        <v>5</v>
      </c>
      <c r="T13" s="10">
        <v>11</v>
      </c>
      <c r="U13" s="8">
        <v>4</v>
      </c>
      <c r="V13" s="9" t="s">
        <v>5</v>
      </c>
      <c r="W13" s="10">
        <v>10</v>
      </c>
      <c r="X13" s="8">
        <v>3</v>
      </c>
      <c r="Y13" s="9" t="s">
        <v>5</v>
      </c>
      <c r="Z13" s="10">
        <v>11</v>
      </c>
      <c r="AA13" s="8">
        <v>8</v>
      </c>
      <c r="AB13" s="9" t="s">
        <v>5</v>
      </c>
      <c r="AC13" s="10">
        <v>7</v>
      </c>
      <c r="AD13" s="37"/>
      <c r="AE13" s="38"/>
      <c r="AF13" s="38"/>
      <c r="AG13" s="38"/>
      <c r="AH13" s="39"/>
      <c r="AI13" s="29"/>
      <c r="AJ13" s="12"/>
      <c r="AK13" s="11">
        <f>E13+H13+K13+N13+Q13+T13+W13+Z13+AC13</f>
        <v>76</v>
      </c>
      <c r="AL13" s="29"/>
      <c r="AM13" s="30"/>
    </row>
    <row r="14" spans="1:39" ht="12.75" customHeight="1">
      <c r="A14" s="40">
        <v>6</v>
      </c>
      <c r="B14" s="42" t="s">
        <v>12</v>
      </c>
      <c r="C14" s="25" t="str">
        <f>IF(C15+E15&gt;0,IF(C15&gt;E15,"○",IF(C15&lt;E15,"×","△")),"")</f>
        <v>×</v>
      </c>
      <c r="D14" s="26"/>
      <c r="E14" s="27"/>
      <c r="F14" s="25" t="str">
        <f>IF(F15+H15&gt;0,IF(F15&gt;H15,"○",IF(F15&lt;H15,"×","△")),"")</f>
        <v>○</v>
      </c>
      <c r="G14" s="26"/>
      <c r="H14" s="27"/>
      <c r="I14" s="25" t="str">
        <f>IF(I15+K15&gt;0,IF(I15&gt;K15,"○",IF(I15&lt;K15,"×","△")),"")</f>
        <v>○</v>
      </c>
      <c r="J14" s="26"/>
      <c r="K14" s="27"/>
      <c r="L14" s="25" t="str">
        <f>IF(L15+N15&gt;0,IF(L15&gt;N15,"○",IF(L15&lt;N15,"×","△")),"")</f>
        <v>×</v>
      </c>
      <c r="M14" s="26"/>
      <c r="N14" s="27"/>
      <c r="O14" s="25" t="str">
        <f>IF(O15+Q15&gt;0,IF(O15&gt;Q15,"○",IF(O15&lt;Q15,"×","△")),"")</f>
        <v>○</v>
      </c>
      <c r="P14" s="26"/>
      <c r="Q14" s="27"/>
      <c r="R14" s="34"/>
      <c r="S14" s="34"/>
      <c r="T14" s="35"/>
      <c r="U14" s="25" t="str">
        <f>IF(U15+W15&gt;0,IF(U15&gt;W15,"○",IF(U15&lt;W15,"×","△")),"")</f>
        <v>×</v>
      </c>
      <c r="V14" s="26"/>
      <c r="W14" s="27"/>
      <c r="X14" s="25" t="str">
        <f>IF(X15+Z15&gt;0,IF(X15&gt;Z15,"○",IF(X15&lt;Z15,"×","△")),"")</f>
        <v>×</v>
      </c>
      <c r="Y14" s="26"/>
      <c r="Z14" s="27"/>
      <c r="AA14" s="25" t="str">
        <f>IF(AA15+AC15&gt;0,IF(AA15&gt;AC15,"○",IF(AA15&lt;AC15,"×","△")),"")</f>
        <v>○</v>
      </c>
      <c r="AB14" s="26"/>
      <c r="AC14" s="27"/>
      <c r="AD14" s="36">
        <f>COUNTIF(C14:AC14,"○")</f>
        <v>4</v>
      </c>
      <c r="AE14" s="26" t="s">
        <v>4</v>
      </c>
      <c r="AF14" s="26">
        <f>COUNTIF(C14:AC14,"△")</f>
        <v>0</v>
      </c>
      <c r="AG14" s="26" t="s">
        <v>4</v>
      </c>
      <c r="AH14" s="27">
        <f>COUNTIF(C14:AC14,"×")</f>
        <v>4</v>
      </c>
      <c r="AI14" s="28">
        <f>AD14*2+AF14*1</f>
        <v>8</v>
      </c>
      <c r="AJ14" s="6">
        <f>C15+F15+I15+L15+O15+R15+U15+X15+AA15</f>
        <v>63</v>
      </c>
      <c r="AK14" s="7"/>
      <c r="AL14" s="28">
        <f>RANK(AM14,$AM$4:$AM$21)</f>
        <v>6</v>
      </c>
      <c r="AM14" s="30">
        <f>AI14*100+AJ14</f>
        <v>863</v>
      </c>
    </row>
    <row r="15" spans="1:39" ht="12.75" customHeight="1">
      <c r="A15" s="41"/>
      <c r="B15" s="43"/>
      <c r="C15" s="8">
        <f>T5</f>
        <v>5</v>
      </c>
      <c r="D15" s="9" t="s">
        <v>5</v>
      </c>
      <c r="E15" s="10">
        <f>R5</f>
        <v>6</v>
      </c>
      <c r="F15" s="8">
        <f>T7</f>
        <v>8</v>
      </c>
      <c r="G15" s="9" t="s">
        <v>5</v>
      </c>
      <c r="H15" s="10">
        <f>R7</f>
        <v>6</v>
      </c>
      <c r="I15" s="8">
        <f>T9</f>
        <v>11</v>
      </c>
      <c r="J15" s="9" t="s">
        <v>5</v>
      </c>
      <c r="K15" s="10">
        <f>R9</f>
        <v>3</v>
      </c>
      <c r="L15" s="8">
        <f>T11</f>
        <v>7</v>
      </c>
      <c r="M15" s="9" t="s">
        <v>5</v>
      </c>
      <c r="N15" s="10">
        <f>R11</f>
        <v>8</v>
      </c>
      <c r="O15" s="8">
        <f>T13</f>
        <v>11</v>
      </c>
      <c r="P15" s="9" t="s">
        <v>5</v>
      </c>
      <c r="Q15" s="10">
        <f>R13</f>
        <v>3</v>
      </c>
      <c r="R15" s="34"/>
      <c r="S15" s="34"/>
      <c r="T15" s="35"/>
      <c r="U15" s="8">
        <v>5</v>
      </c>
      <c r="V15" s="9" t="s">
        <v>5</v>
      </c>
      <c r="W15" s="10">
        <v>9</v>
      </c>
      <c r="X15" s="8">
        <v>5</v>
      </c>
      <c r="Y15" s="9" t="s">
        <v>5</v>
      </c>
      <c r="Z15" s="10">
        <v>10</v>
      </c>
      <c r="AA15" s="8">
        <v>11</v>
      </c>
      <c r="AB15" s="9" t="s">
        <v>5</v>
      </c>
      <c r="AC15" s="10">
        <v>0</v>
      </c>
      <c r="AD15" s="37"/>
      <c r="AE15" s="38"/>
      <c r="AF15" s="38"/>
      <c r="AG15" s="38"/>
      <c r="AH15" s="39"/>
      <c r="AI15" s="29"/>
      <c r="AJ15" s="12"/>
      <c r="AK15" s="11">
        <f>E15+H15+K15+N15+Q15+T15+W15+Z15+AC15</f>
        <v>45</v>
      </c>
      <c r="AL15" s="29"/>
      <c r="AM15" s="30"/>
    </row>
    <row r="16" spans="1:39" ht="12.75" customHeight="1">
      <c r="A16" s="40">
        <v>7</v>
      </c>
      <c r="B16" s="42" t="s">
        <v>13</v>
      </c>
      <c r="C16" s="25" t="str">
        <f>IF(C17+E17&gt;0,IF(C17&gt;E17,"○",IF(C17&lt;E17,"×","△")),"")</f>
        <v>×</v>
      </c>
      <c r="D16" s="26"/>
      <c r="E16" s="27"/>
      <c r="F16" s="25" t="str">
        <f>IF(F17+H17&gt;0,IF(F17&gt;H17,"○",IF(F17&lt;H17,"×","△")),"")</f>
        <v>○</v>
      </c>
      <c r="G16" s="26"/>
      <c r="H16" s="27"/>
      <c r="I16" s="25" t="str">
        <f>IF(I17+K17&gt;0,IF(I17&gt;K17,"○",IF(I17&lt;K17,"×","△")),"")</f>
        <v>×</v>
      </c>
      <c r="J16" s="26"/>
      <c r="K16" s="27"/>
      <c r="L16" s="25" t="str">
        <f>IF(L17+N17&gt;0,IF(L17&gt;N17,"○",IF(L17&lt;N17,"×","△")),"")</f>
        <v>○</v>
      </c>
      <c r="M16" s="26"/>
      <c r="N16" s="27"/>
      <c r="O16" s="25" t="str">
        <f>IF(O17+Q17&gt;0,IF(O17&gt;Q17,"○",IF(O17&lt;Q17,"×","△")),"")</f>
        <v>○</v>
      </c>
      <c r="P16" s="26"/>
      <c r="Q16" s="27"/>
      <c r="R16" s="25" t="str">
        <f>IF(R17+T17&gt;0,IF(R17&gt;T17,"○",IF(R17&lt;T17,"×","△")),"")</f>
        <v>○</v>
      </c>
      <c r="S16" s="26"/>
      <c r="T16" s="27"/>
      <c r="U16" s="34"/>
      <c r="V16" s="34"/>
      <c r="W16" s="35"/>
      <c r="X16" s="25" t="str">
        <f>IF(X17+Z17&gt;0,IF(X17&gt;Z17,"○",IF(X17&lt;Z17,"×","△")),"")</f>
        <v>○</v>
      </c>
      <c r="Y16" s="26"/>
      <c r="Z16" s="27"/>
      <c r="AA16" s="25" t="str">
        <f>IF(AA17+AC17&gt;0,IF(AA17&gt;AC17,"○",IF(AA17&lt;AC17,"×","△")),"")</f>
        <v>○</v>
      </c>
      <c r="AB16" s="26"/>
      <c r="AC16" s="27"/>
      <c r="AD16" s="36">
        <f>COUNTIF(C16:AC16,"○")</f>
        <v>6</v>
      </c>
      <c r="AE16" s="26" t="s">
        <v>4</v>
      </c>
      <c r="AF16" s="26">
        <f>COUNTIF(C16:AC16,"△")</f>
        <v>0</v>
      </c>
      <c r="AG16" s="26" t="s">
        <v>4</v>
      </c>
      <c r="AH16" s="27">
        <f>COUNTIF(C16:AC16,"×")</f>
        <v>2</v>
      </c>
      <c r="AI16" s="28">
        <f>AD16*2+AF16*1</f>
        <v>12</v>
      </c>
      <c r="AJ16" s="6">
        <f>C17+F17+I17+L17+O17+R17+U17+X17+AA17</f>
        <v>57</v>
      </c>
      <c r="AK16" s="7"/>
      <c r="AL16" s="28">
        <f>RANK(AM16,$AM$4:$AM$21)</f>
        <v>2</v>
      </c>
      <c r="AM16" s="30">
        <f>AI16*100+AJ16</f>
        <v>1257</v>
      </c>
    </row>
    <row r="17" spans="1:39" ht="12.75" customHeight="1">
      <c r="A17" s="41"/>
      <c r="B17" s="43"/>
      <c r="C17" s="8">
        <f>W5</f>
        <v>3</v>
      </c>
      <c r="D17" s="9" t="s">
        <v>5</v>
      </c>
      <c r="E17" s="10">
        <f>U5</f>
        <v>8</v>
      </c>
      <c r="F17" s="8">
        <f>W7</f>
        <v>6</v>
      </c>
      <c r="G17" s="9" t="s">
        <v>5</v>
      </c>
      <c r="H17" s="10">
        <f>U7</f>
        <v>4</v>
      </c>
      <c r="I17" s="8">
        <f>W9</f>
        <v>6</v>
      </c>
      <c r="J17" s="9" t="s">
        <v>5</v>
      </c>
      <c r="K17" s="10">
        <f>U9</f>
        <v>7</v>
      </c>
      <c r="L17" s="8">
        <f>W11</f>
        <v>7</v>
      </c>
      <c r="M17" s="9" t="s">
        <v>5</v>
      </c>
      <c r="N17" s="10">
        <f>U11</f>
        <v>6</v>
      </c>
      <c r="O17" s="8">
        <f>W13</f>
        <v>10</v>
      </c>
      <c r="P17" s="9" t="s">
        <v>5</v>
      </c>
      <c r="Q17" s="10">
        <f>U13</f>
        <v>4</v>
      </c>
      <c r="R17" s="8">
        <f>W15</f>
        <v>9</v>
      </c>
      <c r="S17" s="9" t="s">
        <v>5</v>
      </c>
      <c r="T17" s="10">
        <f>U15</f>
        <v>5</v>
      </c>
      <c r="U17" s="34"/>
      <c r="V17" s="34"/>
      <c r="W17" s="35"/>
      <c r="X17" s="8">
        <v>8</v>
      </c>
      <c r="Y17" s="9" t="s">
        <v>5</v>
      </c>
      <c r="Z17" s="10">
        <v>7</v>
      </c>
      <c r="AA17" s="8">
        <v>8</v>
      </c>
      <c r="AB17" s="9" t="s">
        <v>5</v>
      </c>
      <c r="AC17" s="10">
        <v>5</v>
      </c>
      <c r="AD17" s="37"/>
      <c r="AE17" s="38"/>
      <c r="AF17" s="38"/>
      <c r="AG17" s="38"/>
      <c r="AH17" s="39"/>
      <c r="AI17" s="29"/>
      <c r="AJ17" s="12"/>
      <c r="AK17" s="11">
        <f>E17+H17+K17+N17+Q17+T17+W17+Z17+AC17</f>
        <v>46</v>
      </c>
      <c r="AL17" s="29"/>
      <c r="AM17" s="30"/>
    </row>
    <row r="18" spans="1:39" ht="12.75" customHeight="1">
      <c r="A18" s="40">
        <v>8</v>
      </c>
      <c r="B18" s="42" t="s">
        <v>14</v>
      </c>
      <c r="C18" s="25" t="str">
        <f>IF(C19+E19&gt;0,IF(C19&gt;E19,"○",IF(C19&lt;E19,"×","△")),"")</f>
        <v>×</v>
      </c>
      <c r="D18" s="26"/>
      <c r="E18" s="27"/>
      <c r="F18" s="25" t="str">
        <f>IF(F19+H19&gt;0,IF(F19&gt;H19,"○",IF(F19&lt;H19,"×","△")),"")</f>
        <v>×</v>
      </c>
      <c r="G18" s="26"/>
      <c r="H18" s="27"/>
      <c r="I18" s="25" t="str">
        <f>IF(I19+K19&gt;0,IF(I19&gt;K19,"○",IF(I19&lt;K19,"×","△")),"")</f>
        <v>×</v>
      </c>
      <c r="J18" s="26"/>
      <c r="K18" s="27"/>
      <c r="L18" s="25" t="str">
        <f>IF(L19+N19&gt;0,IF(L19&gt;N19,"○",IF(L19&lt;N19,"×","△")),"")</f>
        <v>×</v>
      </c>
      <c r="M18" s="26"/>
      <c r="N18" s="27"/>
      <c r="O18" s="25" t="str">
        <f>IF(O19+Q19&gt;0,IF(O19&gt;Q19,"○",IF(O19&lt;Q19,"×","△")),"")</f>
        <v>○</v>
      </c>
      <c r="P18" s="26"/>
      <c r="Q18" s="27"/>
      <c r="R18" s="25" t="str">
        <f>IF(R19+T19&gt;0,IF(R19&gt;T19,"○",IF(R19&lt;T19,"×","△")),"")</f>
        <v>○</v>
      </c>
      <c r="S18" s="26"/>
      <c r="T18" s="27"/>
      <c r="U18" s="25" t="str">
        <f>IF(U19+W19&gt;0,IF(U19&gt;W19,"○",IF(U19&lt;W19,"×","△")),"")</f>
        <v>×</v>
      </c>
      <c r="V18" s="26"/>
      <c r="W18" s="27"/>
      <c r="X18" s="34"/>
      <c r="Y18" s="34"/>
      <c r="Z18" s="35"/>
      <c r="AA18" s="25" t="str">
        <f>IF(AA19+AC19&gt;0,IF(AA19&gt;AC19,"○",IF(AA19&lt;AC19,"×","△")),"")</f>
        <v>○</v>
      </c>
      <c r="AB18" s="26"/>
      <c r="AC18" s="27"/>
      <c r="AD18" s="36">
        <f>COUNTIF(C18:AC18,"○")</f>
        <v>3</v>
      </c>
      <c r="AE18" s="26" t="s">
        <v>4</v>
      </c>
      <c r="AF18" s="26">
        <f>COUNTIF(C18:AC18,"△")</f>
        <v>0</v>
      </c>
      <c r="AG18" s="26" t="s">
        <v>4</v>
      </c>
      <c r="AH18" s="27">
        <f>COUNTIF(C18:AC18,"×")</f>
        <v>5</v>
      </c>
      <c r="AI18" s="28">
        <f>AD18*2+AF18*1</f>
        <v>6</v>
      </c>
      <c r="AJ18" s="6">
        <f>C19+F19+I19+L19+O19+R19+U19+X19+AA19</f>
        <v>64</v>
      </c>
      <c r="AK18" s="7"/>
      <c r="AL18" s="28">
        <f>RANK(AM18,$AM$4:$AM$21)</f>
        <v>7</v>
      </c>
      <c r="AM18" s="30">
        <f>AI18*100+AJ18</f>
        <v>664</v>
      </c>
    </row>
    <row r="19" spans="1:39" ht="12.75" customHeight="1">
      <c r="A19" s="41"/>
      <c r="B19" s="43"/>
      <c r="C19" s="8">
        <f>Z5</f>
        <v>7</v>
      </c>
      <c r="D19" s="9" t="s">
        <v>5</v>
      </c>
      <c r="E19" s="10">
        <f>X5</f>
        <v>9</v>
      </c>
      <c r="F19" s="8">
        <f>Z7</f>
        <v>5</v>
      </c>
      <c r="G19" s="9" t="s">
        <v>5</v>
      </c>
      <c r="H19" s="10">
        <f>X7</f>
        <v>9</v>
      </c>
      <c r="I19" s="8">
        <f>Z9</f>
        <v>8</v>
      </c>
      <c r="J19" s="9" t="s">
        <v>5</v>
      </c>
      <c r="K19" s="10">
        <f>X9</f>
        <v>10</v>
      </c>
      <c r="L19" s="8">
        <f>Z11</f>
        <v>8</v>
      </c>
      <c r="M19" s="9" t="s">
        <v>5</v>
      </c>
      <c r="N19" s="10">
        <f>X11</f>
        <v>11</v>
      </c>
      <c r="O19" s="8">
        <f>Z13</f>
        <v>11</v>
      </c>
      <c r="P19" s="9" t="s">
        <v>5</v>
      </c>
      <c r="Q19" s="10">
        <f>X13</f>
        <v>3</v>
      </c>
      <c r="R19" s="8">
        <f>Z15</f>
        <v>10</v>
      </c>
      <c r="S19" s="9" t="s">
        <v>5</v>
      </c>
      <c r="T19" s="10">
        <f>X15</f>
        <v>5</v>
      </c>
      <c r="U19" s="8">
        <f>Z17</f>
        <v>7</v>
      </c>
      <c r="V19" s="9" t="s">
        <v>5</v>
      </c>
      <c r="W19" s="10">
        <f>X17</f>
        <v>8</v>
      </c>
      <c r="X19" s="34"/>
      <c r="Y19" s="34"/>
      <c r="Z19" s="35"/>
      <c r="AA19" s="8">
        <v>8</v>
      </c>
      <c r="AB19" s="9" t="s">
        <v>5</v>
      </c>
      <c r="AC19" s="10">
        <v>5</v>
      </c>
      <c r="AD19" s="37"/>
      <c r="AE19" s="38"/>
      <c r="AF19" s="38"/>
      <c r="AG19" s="38"/>
      <c r="AH19" s="39"/>
      <c r="AI19" s="29"/>
      <c r="AJ19" s="12"/>
      <c r="AK19" s="11">
        <f>E19+H19+K19+N19+Q19+T19+W19+Z19+AC19</f>
        <v>60</v>
      </c>
      <c r="AL19" s="29"/>
      <c r="AM19" s="30"/>
    </row>
    <row r="20" spans="1:39" ht="12.75" customHeight="1">
      <c r="A20" s="40">
        <v>9</v>
      </c>
      <c r="B20" s="42" t="s">
        <v>15</v>
      </c>
      <c r="C20" s="25" t="str">
        <f>IF(C21+E21&gt;0,IF(C21&gt;E21,"○",IF(C21&lt;E21,"×","△")),"")</f>
        <v>×</v>
      </c>
      <c r="D20" s="26"/>
      <c r="E20" s="27"/>
      <c r="F20" s="25" t="str">
        <f>IF(F21+H21&gt;0,IF(F21&gt;H21,"○",IF(F21&lt;H21,"×","△")),"")</f>
        <v>×</v>
      </c>
      <c r="G20" s="26"/>
      <c r="H20" s="27"/>
      <c r="I20" s="25" t="str">
        <f>IF(I21+K21&gt;0,IF(I21&gt;K21,"○",IF(I21&lt;K21,"×","△")),"")</f>
        <v>×</v>
      </c>
      <c r="J20" s="26"/>
      <c r="K20" s="27"/>
      <c r="L20" s="25" t="str">
        <f>IF(L21+N21&gt;0,IF(L21&gt;N21,"○",IF(L21&lt;N21,"×","△")),"")</f>
        <v>×</v>
      </c>
      <c r="M20" s="26"/>
      <c r="N20" s="27"/>
      <c r="O20" s="25" t="str">
        <f>IF(O21+Q21&gt;0,IF(O21&gt;Q21,"○",IF(O21&lt;Q21,"×","△")),"")</f>
        <v>×</v>
      </c>
      <c r="P20" s="26"/>
      <c r="Q20" s="27"/>
      <c r="R20" s="25" t="str">
        <f>IF(R21+T21&gt;0,IF(R21&gt;T21,"○",IF(R21&lt;T21,"×","△")),"")</f>
        <v>×</v>
      </c>
      <c r="S20" s="26"/>
      <c r="T20" s="27"/>
      <c r="U20" s="25" t="str">
        <f>IF(U21+W21&gt;0,IF(U21&gt;W21,"○",IF(U21&lt;W21,"×","△")),"")</f>
        <v>×</v>
      </c>
      <c r="V20" s="26"/>
      <c r="W20" s="27"/>
      <c r="X20" s="25" t="str">
        <f>IF(X21+Z21&gt;0,IF(X21&gt;Z21,"○",IF(X21&lt;Z21,"×","△")),"")</f>
        <v>×</v>
      </c>
      <c r="Y20" s="26"/>
      <c r="Z20" s="27"/>
      <c r="AA20" s="34"/>
      <c r="AB20" s="34"/>
      <c r="AC20" s="35"/>
      <c r="AD20" s="36">
        <f>COUNTIF(C20:AC20,"○")</f>
        <v>0</v>
      </c>
      <c r="AE20" s="26" t="s">
        <v>4</v>
      </c>
      <c r="AF20" s="26">
        <f>COUNTIF(C20:AC20,"△")</f>
        <v>0</v>
      </c>
      <c r="AG20" s="26" t="s">
        <v>4</v>
      </c>
      <c r="AH20" s="27">
        <f>COUNTIF(C20:AC20,"×")</f>
        <v>8</v>
      </c>
      <c r="AI20" s="28">
        <f>AD20*2+AF20*1</f>
        <v>0</v>
      </c>
      <c r="AJ20" s="6">
        <f>C21+F21+I21+L21+O21+R21+U21+X21+AA21</f>
        <v>33</v>
      </c>
      <c r="AK20" s="7"/>
      <c r="AL20" s="28">
        <f>RANK(AM20,$AM$4:$AM$21)</f>
        <v>9</v>
      </c>
      <c r="AM20" s="30">
        <f>AI20*100+AJ20</f>
        <v>33</v>
      </c>
    </row>
    <row r="21" spans="1:39" ht="12.75" customHeight="1">
      <c r="A21" s="41"/>
      <c r="B21" s="43"/>
      <c r="C21" s="8">
        <f>AC5</f>
        <v>0</v>
      </c>
      <c r="D21" s="9" t="s">
        <v>5</v>
      </c>
      <c r="E21" s="10">
        <f>AA5</f>
        <v>9</v>
      </c>
      <c r="F21" s="8">
        <f>AC7</f>
        <v>5</v>
      </c>
      <c r="G21" s="9" t="s">
        <v>5</v>
      </c>
      <c r="H21" s="10">
        <f>AA7</f>
        <v>7</v>
      </c>
      <c r="I21" s="8">
        <f>AC9</f>
        <v>6</v>
      </c>
      <c r="J21" s="9" t="s">
        <v>5</v>
      </c>
      <c r="K21" s="10">
        <f>AA9</f>
        <v>8</v>
      </c>
      <c r="L21" s="8">
        <f>AC11</f>
        <v>5</v>
      </c>
      <c r="M21" s="9" t="s">
        <v>5</v>
      </c>
      <c r="N21" s="10">
        <f>AA11</f>
        <v>9</v>
      </c>
      <c r="O21" s="8">
        <f>AC13</f>
        <v>7</v>
      </c>
      <c r="P21" s="9" t="s">
        <v>5</v>
      </c>
      <c r="Q21" s="10">
        <f>AA13</f>
        <v>8</v>
      </c>
      <c r="R21" s="8">
        <f>AC15</f>
        <v>0</v>
      </c>
      <c r="S21" s="9" t="s">
        <v>5</v>
      </c>
      <c r="T21" s="10">
        <f>AA15</f>
        <v>11</v>
      </c>
      <c r="U21" s="8">
        <f>AC17</f>
        <v>5</v>
      </c>
      <c r="V21" s="9" t="s">
        <v>5</v>
      </c>
      <c r="W21" s="10">
        <f>AA17</f>
        <v>8</v>
      </c>
      <c r="X21" s="8">
        <f>AC19</f>
        <v>5</v>
      </c>
      <c r="Y21" s="9" t="s">
        <v>5</v>
      </c>
      <c r="Z21" s="10">
        <f>AA19</f>
        <v>8</v>
      </c>
      <c r="AA21" s="34"/>
      <c r="AB21" s="34"/>
      <c r="AC21" s="35"/>
      <c r="AD21" s="37"/>
      <c r="AE21" s="38"/>
      <c r="AF21" s="38"/>
      <c r="AG21" s="38"/>
      <c r="AH21" s="39"/>
      <c r="AI21" s="29"/>
      <c r="AJ21" s="12"/>
      <c r="AK21" s="11">
        <f>E21+H21+K21+N21+Q21+T21+W21+Z21+AC21</f>
        <v>68</v>
      </c>
      <c r="AL21" s="29"/>
      <c r="AM21" s="30"/>
    </row>
    <row r="22" spans="1:39" ht="12.75" customHeight="1">
      <c r="A22" s="13"/>
      <c r="B22" s="14"/>
      <c r="C22" s="15"/>
      <c r="D22" s="16"/>
      <c r="E22" s="15"/>
      <c r="F22" s="15"/>
      <c r="G22" s="16"/>
      <c r="H22" s="15"/>
      <c r="I22" s="15"/>
      <c r="J22" s="16"/>
      <c r="K22" s="15"/>
      <c r="L22" s="15"/>
      <c r="M22" s="16"/>
      <c r="N22" s="15"/>
      <c r="O22" s="15"/>
      <c r="P22" s="16"/>
      <c r="Q22" s="15"/>
      <c r="R22" s="15"/>
      <c r="S22" s="16"/>
      <c r="T22" s="15"/>
      <c r="U22" s="15"/>
      <c r="V22" s="16"/>
      <c r="W22" s="15"/>
      <c r="X22" s="15"/>
      <c r="Y22" s="16"/>
      <c r="Z22" s="15"/>
      <c r="AA22" s="15"/>
      <c r="AB22" s="16"/>
      <c r="AC22" s="15"/>
      <c r="AD22" s="17"/>
      <c r="AE22" s="17"/>
      <c r="AF22" s="17"/>
      <c r="AG22" s="17"/>
      <c r="AH22" s="17"/>
      <c r="AI22" s="17"/>
      <c r="AJ22" s="17"/>
      <c r="AK22" s="17"/>
      <c r="AL22" s="17"/>
      <c r="AM22" s="22"/>
    </row>
  </sheetData>
  <mergeCells count="183">
    <mergeCell ref="A18:A19"/>
    <mergeCell ref="B18:B19"/>
    <mergeCell ref="F18:H18"/>
    <mergeCell ref="A1:AL2"/>
    <mergeCell ref="AL4:AL5"/>
    <mergeCell ref="AM4:AM5"/>
    <mergeCell ref="AM6:AM7"/>
    <mergeCell ref="AL6:AL7"/>
    <mergeCell ref="AM8:AM9"/>
    <mergeCell ref="AG8:AG9"/>
    <mergeCell ref="AH8:AH9"/>
    <mergeCell ref="AM20:AM21"/>
    <mergeCell ref="AG20:AG21"/>
    <mergeCell ref="AH20:AH21"/>
    <mergeCell ref="AI20:AI21"/>
    <mergeCell ref="AL20:AL21"/>
    <mergeCell ref="AD20:AD21"/>
    <mergeCell ref="AE20:AE21"/>
    <mergeCell ref="AI8:AI9"/>
    <mergeCell ref="AL8:AL9"/>
    <mergeCell ref="AI4:AI5"/>
    <mergeCell ref="AD3:AH3"/>
    <mergeCell ref="AJ3:AK3"/>
    <mergeCell ref="C3:E3"/>
    <mergeCell ref="F3:H3"/>
    <mergeCell ref="I3:K3"/>
    <mergeCell ref="L3:N3"/>
    <mergeCell ref="F4:H4"/>
    <mergeCell ref="L4:N4"/>
    <mergeCell ref="I4:K4"/>
    <mergeCell ref="AE4:AE5"/>
    <mergeCell ref="AF4:AF5"/>
    <mergeCell ref="AG4:AG5"/>
    <mergeCell ref="AH4:AH5"/>
    <mergeCell ref="A4:A5"/>
    <mergeCell ref="B4:B5"/>
    <mergeCell ref="C4:E5"/>
    <mergeCell ref="AD4:AD5"/>
    <mergeCell ref="AD6:AD7"/>
    <mergeCell ref="AE6:AE7"/>
    <mergeCell ref="A6:A7"/>
    <mergeCell ref="B6:B7"/>
    <mergeCell ref="C6:E6"/>
    <mergeCell ref="F6:H7"/>
    <mergeCell ref="I6:K6"/>
    <mergeCell ref="L6:N6"/>
    <mergeCell ref="AF6:AF7"/>
    <mergeCell ref="AG6:AG7"/>
    <mergeCell ref="AH6:AH7"/>
    <mergeCell ref="AI6:AI7"/>
    <mergeCell ref="I8:K9"/>
    <mergeCell ref="L8:N8"/>
    <mergeCell ref="A8:A9"/>
    <mergeCell ref="B8:B9"/>
    <mergeCell ref="C8:E8"/>
    <mergeCell ref="F8:H8"/>
    <mergeCell ref="L20:N20"/>
    <mergeCell ref="AD8:AD9"/>
    <mergeCell ref="AE8:AE9"/>
    <mergeCell ref="AF8:AF9"/>
    <mergeCell ref="AF20:AF21"/>
    <mergeCell ref="AE10:AE11"/>
    <mergeCell ref="O20:Q20"/>
    <mergeCell ref="AA10:AC10"/>
    <mergeCell ref="AA20:AC21"/>
    <mergeCell ref="AF18:AF19"/>
    <mergeCell ref="I20:K20"/>
    <mergeCell ref="A20:A21"/>
    <mergeCell ref="B20:B21"/>
    <mergeCell ref="C20:E20"/>
    <mergeCell ref="F20:H20"/>
    <mergeCell ref="AG12:AG13"/>
    <mergeCell ref="AH12:AH13"/>
    <mergeCell ref="AA12:AC12"/>
    <mergeCell ref="A12:A13"/>
    <mergeCell ref="B12:B13"/>
    <mergeCell ref="C12:E12"/>
    <mergeCell ref="F12:H12"/>
    <mergeCell ref="I10:K10"/>
    <mergeCell ref="L10:N11"/>
    <mergeCell ref="AD10:AD11"/>
    <mergeCell ref="AI12:AI13"/>
    <mergeCell ref="I12:K12"/>
    <mergeCell ref="AD12:AD13"/>
    <mergeCell ref="AE12:AE13"/>
    <mergeCell ref="R12:T12"/>
    <mergeCell ref="L12:N12"/>
    <mergeCell ref="AF12:AF13"/>
    <mergeCell ref="A10:A11"/>
    <mergeCell ref="B10:B11"/>
    <mergeCell ref="C10:E10"/>
    <mergeCell ref="F10:H10"/>
    <mergeCell ref="AH10:AH11"/>
    <mergeCell ref="AI10:AI11"/>
    <mergeCell ref="AL12:AL13"/>
    <mergeCell ref="AM12:AM13"/>
    <mergeCell ref="R20:T20"/>
    <mergeCell ref="AL10:AL11"/>
    <mergeCell ref="AM10:AM11"/>
    <mergeCell ref="R3:T3"/>
    <mergeCell ref="R4:T4"/>
    <mergeCell ref="R6:T6"/>
    <mergeCell ref="R8:T8"/>
    <mergeCell ref="R10:T10"/>
    <mergeCell ref="AF10:AF11"/>
    <mergeCell ref="AG10:AG11"/>
    <mergeCell ref="U10:W10"/>
    <mergeCell ref="U12:W12"/>
    <mergeCell ref="O3:Q3"/>
    <mergeCell ref="O4:Q4"/>
    <mergeCell ref="O6:Q6"/>
    <mergeCell ref="O8:Q8"/>
    <mergeCell ref="O12:Q13"/>
    <mergeCell ref="O10:Q10"/>
    <mergeCell ref="U3:W3"/>
    <mergeCell ref="U4:W4"/>
    <mergeCell ref="U6:W6"/>
    <mergeCell ref="U8:W8"/>
    <mergeCell ref="AA3:AC3"/>
    <mergeCell ref="AA4:AC4"/>
    <mergeCell ref="AA6:AC6"/>
    <mergeCell ref="AA8:AC8"/>
    <mergeCell ref="A16:A17"/>
    <mergeCell ref="B16:B17"/>
    <mergeCell ref="C16:E16"/>
    <mergeCell ref="F16:H16"/>
    <mergeCell ref="I16:K16"/>
    <mergeCell ref="L16:N16"/>
    <mergeCell ref="O16:Q16"/>
    <mergeCell ref="R16:T16"/>
    <mergeCell ref="I14:K14"/>
    <mergeCell ref="L14:N14"/>
    <mergeCell ref="O14:Q14"/>
    <mergeCell ref="R14:T15"/>
    <mergeCell ref="A14:A15"/>
    <mergeCell ref="B14:B15"/>
    <mergeCell ref="C14:E14"/>
    <mergeCell ref="F14:H14"/>
    <mergeCell ref="AD14:AD15"/>
    <mergeCell ref="AE14:AE15"/>
    <mergeCell ref="AL16:AL17"/>
    <mergeCell ref="AM16:AM17"/>
    <mergeCell ref="AF16:AF17"/>
    <mergeCell ref="AG16:AG17"/>
    <mergeCell ref="AH16:AH17"/>
    <mergeCell ref="AI16:AI17"/>
    <mergeCell ref="AD16:AD17"/>
    <mergeCell ref="AE16:AE17"/>
    <mergeCell ref="AI18:AI19"/>
    <mergeCell ref="AL14:AL15"/>
    <mergeCell ref="AM14:AM15"/>
    <mergeCell ref="AF14:AF15"/>
    <mergeCell ref="AG14:AG15"/>
    <mergeCell ref="AH14:AH15"/>
    <mergeCell ref="AI14:AI15"/>
    <mergeCell ref="AG18:AG19"/>
    <mergeCell ref="C18:E18"/>
    <mergeCell ref="O18:Q18"/>
    <mergeCell ref="AD18:AD19"/>
    <mergeCell ref="AE18:AE19"/>
    <mergeCell ref="R18:T18"/>
    <mergeCell ref="I18:K18"/>
    <mergeCell ref="L18:N18"/>
    <mergeCell ref="AL18:AL19"/>
    <mergeCell ref="AM18:AM19"/>
    <mergeCell ref="X3:Z3"/>
    <mergeCell ref="X4:Z4"/>
    <mergeCell ref="X6:Z6"/>
    <mergeCell ref="X8:Z8"/>
    <mergeCell ref="X10:Z10"/>
    <mergeCell ref="X12:Z12"/>
    <mergeCell ref="X18:Z19"/>
    <mergeCell ref="AH18:AH19"/>
    <mergeCell ref="AA18:AC18"/>
    <mergeCell ref="U18:W18"/>
    <mergeCell ref="U20:W20"/>
    <mergeCell ref="X20:Z20"/>
    <mergeCell ref="U14:W14"/>
    <mergeCell ref="X14:Z14"/>
    <mergeCell ref="AA14:AC14"/>
    <mergeCell ref="X16:Z16"/>
    <mergeCell ref="AA16:AC16"/>
    <mergeCell ref="U16:W17"/>
  </mergeCells>
  <conditionalFormatting sqref="I7:L7 F5 H5:L5 N7:O7 N5:O5 L13:N13 Q5:R5 Q7:R7 T5:U5 T7:U7 AC7 AC5 L15:Q15 W7:X7 L9:AC9 O11:AC11 R13:AC13 Z7:AA7 Z5:AA5 W5:X5 U15:AC15 X17:AC17 AA19:AC19 L21:Z21 L19:W19 O17:T17">
    <cfRule type="cellIs" priority="1" dxfId="0" operator="equal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菅原昭弘</dc:creator>
  <cp:keywords/>
  <dc:description/>
  <cp:lastModifiedBy>菅原昭弘</cp:lastModifiedBy>
  <dcterms:created xsi:type="dcterms:W3CDTF">2010-12-18T09:32:56Z</dcterms:created>
  <dcterms:modified xsi:type="dcterms:W3CDTF">2011-04-12T19:37:45Z</dcterms:modified>
  <cp:category/>
  <cp:version/>
  <cp:contentType/>
  <cp:contentStatus/>
</cp:coreProperties>
</file>